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1292-RM\Desktop\"/>
    </mc:Choice>
  </mc:AlternateContent>
  <workbookProtection workbookAlgorithmName="SHA-512" workbookHashValue="OPq89LNh2bkJDvzys3KLTlDk7Bs/jYx+IF9+kbBItcSUavaJaFvOGL8PN51TnnIzthgF12T85sXKQmjcpf0JNQ==" workbookSaltValue="X2wnaE5e16hEO8QF2SU+lQ==" workbookSpinCount="100000" lockStructure="1"/>
  <bookViews>
    <workbookView xWindow="0" yWindow="0" windowWidth="23040" windowHeight="9192" tabRatio="500"/>
  </bookViews>
  <sheets>
    <sheet name="Saisie commande" sheetId="1" r:id="rId1"/>
    <sheet name="Bon de commande" sheetId="2" state="hidden" r:id="rId2"/>
    <sheet name="Annexes" sheetId="3" state="hidden" r:id="rId3"/>
  </sheets>
  <definedNames>
    <definedName name="_xlnm._FilterDatabase" localSheetId="0" hidden="1">'Saisie commande'!$A$19:$C$285</definedName>
    <definedName name="listepro">'Saisie commande'!$A$19:$E$285</definedName>
  </definedNames>
  <calcPr calcId="162913"/>
  <pivotCaches>
    <pivotCache cacheId="28" r:id="rId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6" i="2"/>
  <c r="F27" i="2"/>
  <c r="F28" i="2"/>
  <c r="F29" i="2"/>
  <c r="F30" i="2"/>
  <c r="F31" i="2"/>
  <c r="F32" i="2"/>
  <c r="F33" i="2"/>
  <c r="F34" i="2"/>
  <c r="F35" i="2"/>
  <c r="F36" i="2"/>
  <c r="F37" i="2"/>
  <c r="E27" i="2"/>
  <c r="E28" i="2"/>
  <c r="E29" i="2"/>
  <c r="E30" i="2"/>
  <c r="E31" i="2"/>
  <c r="E32" i="2"/>
  <c r="E33" i="2"/>
  <c r="E34" i="2"/>
  <c r="E35" i="2"/>
  <c r="E36" i="2"/>
  <c r="E37" i="2"/>
  <c r="D27" i="2"/>
  <c r="D28" i="2"/>
  <c r="D29" i="2"/>
  <c r="D30" i="2"/>
  <c r="D31" i="2"/>
  <c r="D32" i="2"/>
  <c r="D33" i="2"/>
  <c r="D34" i="2"/>
  <c r="D35" i="2"/>
  <c r="D36" i="2"/>
  <c r="D37" i="2"/>
  <c r="C27" i="2"/>
  <c r="C28" i="2"/>
  <c r="C29" i="2"/>
  <c r="C30" i="2"/>
  <c r="C31" i="2"/>
  <c r="C32" i="2"/>
  <c r="C33" i="2"/>
  <c r="C34" i="2"/>
  <c r="C35" i="2"/>
  <c r="C36" i="2"/>
  <c r="C37" i="2"/>
  <c r="B16" i="2"/>
  <c r="C16" i="2" s="1"/>
  <c r="B17" i="2"/>
  <c r="D17" i="2" s="1"/>
  <c r="B18" i="2"/>
  <c r="C18" i="2" s="1"/>
  <c r="B19" i="2"/>
  <c r="C19" i="2" s="1"/>
  <c r="B20" i="2"/>
  <c r="D20" i="2" s="1"/>
  <c r="B21" i="2"/>
  <c r="C21" i="2" s="1"/>
  <c r="B22" i="2"/>
  <c r="B23" i="2"/>
  <c r="C23" i="2" s="1"/>
  <c r="B24" i="2"/>
  <c r="B25" i="2"/>
  <c r="E25" i="2" s="1"/>
  <c r="B26" i="2"/>
  <c r="C26" i="2" s="1"/>
  <c r="B27" i="2"/>
  <c r="B28" i="2"/>
  <c r="B29" i="2"/>
  <c r="B30" i="2"/>
  <c r="B31" i="2"/>
  <c r="B32" i="2"/>
  <c r="B33" i="2"/>
  <c r="B34" i="2"/>
  <c r="B35" i="2"/>
  <c r="B36" i="2"/>
  <c r="B37" i="2"/>
  <c r="B15" i="2"/>
  <c r="C15" i="2" s="1"/>
  <c r="E21" i="2"/>
  <c r="E22" i="2"/>
  <c r="F21" i="2"/>
  <c r="E23" i="2"/>
  <c r="E24" i="2"/>
  <c r="F16" i="2"/>
  <c r="F17" i="2"/>
  <c r="F18" i="2"/>
  <c r="F19" i="2"/>
  <c r="F20" i="2"/>
  <c r="F15" i="2"/>
  <c r="E15" i="2"/>
  <c r="E16" i="2"/>
  <c r="E17" i="2"/>
  <c r="E18" i="2"/>
  <c r="E19" i="2"/>
  <c r="E20" i="2"/>
  <c r="D16" i="2" l="1"/>
  <c r="C25" i="2"/>
  <c r="C24" i="2"/>
  <c r="D25" i="2"/>
  <c r="F26" i="2"/>
  <c r="C20" i="2"/>
  <c r="D24" i="2"/>
  <c r="E26" i="2"/>
  <c r="F25" i="2"/>
  <c r="C17" i="2"/>
  <c r="D23" i="2"/>
  <c r="D26" i="2"/>
  <c r="D19" i="2"/>
  <c r="D15" i="2"/>
  <c r="D22" i="2"/>
  <c r="C22" i="2"/>
  <c r="D21" i="2"/>
  <c r="D18" i="2"/>
  <c r="F23" i="2"/>
  <c r="F24" i="2"/>
  <c r="F22" i="2"/>
  <c r="F38" i="2" l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0" i="1"/>
</calcChain>
</file>

<file path=xl/comments1.xml><?xml version="1.0" encoding="utf-8"?>
<comments xmlns="http://schemas.openxmlformats.org/spreadsheetml/2006/main">
  <authors>
    <author>MERCURE Lyon Centre Chateau Perrache RM</author>
  </authors>
  <commentList>
    <comment ref="D48" authorId="0" shapeId="0">
      <text>
        <r>
          <rPr>
            <b/>
            <sz val="9"/>
            <color indexed="81"/>
            <rFont val="Tahoma"/>
            <family val="2"/>
          </rPr>
          <t>Epicerie Jacotte : 
Prix au Kilo. 
Merci de remplir la quantité en décimale (ex : 100g = 0,1)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>Epicerie Jacotte : 
Prix au Kilo. 
Merci de remplir la quantité en décimale (ex : 100g = 0,1)</t>
        </r>
      </text>
    </comment>
  </commentList>
</comments>
</file>

<file path=xl/sharedStrings.xml><?xml version="1.0" encoding="utf-8"?>
<sst xmlns="http://schemas.openxmlformats.org/spreadsheetml/2006/main" count="569" uniqueCount="318">
  <si>
    <t>Nom</t>
  </si>
  <si>
    <t>Catégories</t>
  </si>
  <si>
    <t>Magret de canard séché 90g</t>
  </si>
  <si>
    <t>Fromages &amp; cremerie</t>
  </si>
  <si>
    <t xml:space="preserve">Le chant des Cigales, Les Pellerin 75cl </t>
  </si>
  <si>
    <t>Champagne Brut A.Bartel</t>
  </si>
  <si>
    <t xml:space="preserve">Haute Cote de Nuit, Pierre Laurent 75cl </t>
  </si>
  <si>
    <t>Macon Lugny, Domaine de Rochebin 75cl</t>
  </si>
  <si>
    <t>Gewurstraminer</t>
  </si>
  <si>
    <t>Chateauneuf du Pape, Chantecigale 75cl</t>
  </si>
  <si>
    <t>Languedoc Blanc, Chateau D’Assas 75cl</t>
  </si>
  <si>
    <t>Chardonnay, Sous l’Olivier, Les Pellerins</t>
  </si>
  <si>
    <t>Bourgogne blanc, Vermorel 75cl</t>
  </si>
  <si>
    <t>The Cicada, Domaine Chante Cigale 75cl</t>
  </si>
  <si>
    <t>Vin Rouge</t>
  </si>
  <si>
    <t xml:space="preserve">Vaqueyras, Les Ondines 75cl </t>
  </si>
  <si>
    <t xml:space="preserve">Saint Joseph, Maison Manches 75cl </t>
  </si>
  <si>
    <t>Syrah, Maison Orcia 75cl</t>
  </si>
  <si>
    <t xml:space="preserve">Pinot Noir de Bourgogne, Bernard Moreau 75cl </t>
  </si>
  <si>
    <t xml:space="preserve">Crozes Hermitage, Maison Manches 75cl </t>
  </si>
  <si>
    <t>Minervois, Carretal 75cl</t>
  </si>
  <si>
    <t>Minervois, Cantus Vitis 75cl</t>
  </si>
  <si>
    <t>Mercurey, Domaine Meix-foulot 75cl</t>
  </si>
  <si>
    <t xml:space="preserve">Les Copains d’Abord, Cotes de Rhone 75cl </t>
  </si>
  <si>
    <t>Vin blanc</t>
  </si>
  <si>
    <t>Haute Cote de Nuit, Manuel Olivier 75cl</t>
  </si>
  <si>
    <t>Gevrey Chambertin, Manuel Olivier 75cl</t>
  </si>
  <si>
    <t>Givry Domaine Chofflet-Valdenaire 75cl</t>
  </si>
  <si>
    <t xml:space="preserve">Faugère, Sylva Plana BIO 75cl </t>
  </si>
  <si>
    <t xml:space="preserve">Chorey-les-Baune Edmond Cornus &amp; fils </t>
  </si>
  <si>
    <t>Chateauneuf du Pape, Chante Cigale 75cl</t>
  </si>
  <si>
    <t>Crozes Hermitage, Les Launes, Delas 75cl</t>
  </si>
  <si>
    <t>Cidres</t>
  </si>
  <si>
    <t>Cidre Heroult Tradition 75cl</t>
  </si>
  <si>
    <t>Bière au Basilic 33cl Tom&amp;Co</t>
  </si>
  <si>
    <t>Bières</t>
  </si>
  <si>
    <t>Bako Blanche 33cl Tom&amp;Co</t>
  </si>
  <si>
    <t>Gobi Blonde 33cl Tom&amp;Co</t>
  </si>
  <si>
    <t>Jus de Fruit 1L</t>
  </si>
  <si>
    <t>Conserves Viande</t>
  </si>
  <si>
    <t>Paté à la cerise Pierre Oteiza 90g</t>
  </si>
  <si>
    <t>Crème de cèpes à l’estragon BIO 100g</t>
  </si>
  <si>
    <t>Légumes &amp; Tartinable</t>
  </si>
  <si>
    <t>Conserves de la mer</t>
  </si>
  <si>
    <t>Poichichade au piment BIO 100g A&amp;T</t>
  </si>
  <si>
    <t>Olives picholines cassée au thym 350gr BL</t>
  </si>
  <si>
    <t>Rillette de truite Pierre Oteiza 90g</t>
  </si>
  <si>
    <t>Infusions</t>
  </si>
  <si>
    <t>Thé</t>
  </si>
  <si>
    <t xml:space="preserve">Café Moulu </t>
  </si>
  <si>
    <t>Café Capsules</t>
  </si>
  <si>
    <t>Creme chocolat &amp; croustillant de spéculoos 120g A&amp;T</t>
  </si>
  <si>
    <t>Miel &amp; Pate à Tartiner</t>
  </si>
  <si>
    <t xml:space="preserve">Gateaux &amp; Biscuits </t>
  </si>
  <si>
    <t>Chocolat</t>
  </si>
  <si>
    <t>Sucette chocolat au lait Hasnâa</t>
  </si>
  <si>
    <t>Bonbons &amp; Sucrerie</t>
  </si>
  <si>
    <t xml:space="preserve">Pastilles Miel de France &amp; Citron Hédène </t>
  </si>
  <si>
    <t>Miel Sarasin France Hédène 250g</t>
  </si>
  <si>
    <t>Miel Acacia &amp; Gelée Royale Hédène125g</t>
  </si>
  <si>
    <t>Confitures</t>
  </si>
  <si>
    <t>Confiture olive noire Popol 225g</t>
  </si>
  <si>
    <t>Citrons Confits Popol 150g</t>
  </si>
  <si>
    <t>Condiments &amp; Sauces</t>
  </si>
  <si>
    <t>Champignons a l’huile d’olive Popol 140g</t>
  </si>
  <si>
    <t>Vinaigres</t>
  </si>
  <si>
    <t>Vinaigre Framboise Granhota 25cl</t>
  </si>
  <si>
    <t>Vinaigre Balsamique Muscat Granhota 25cl</t>
  </si>
  <si>
    <t>Huile d’Olive à la truffe noire A&amp;T 10cl</t>
  </si>
  <si>
    <t>Huiles</t>
  </si>
  <si>
    <t>Huile d’Olive a l’Ail IGP de la Drôme BIO A&amp;T 20cl</t>
  </si>
  <si>
    <t>Selle sur cher</t>
  </si>
  <si>
    <t>Bleu d’auvergne</t>
  </si>
  <si>
    <t>Charcut'</t>
  </si>
  <si>
    <t xml:space="preserve">Boeuf Seché </t>
  </si>
  <si>
    <t>Jambon Cru d’Auvergne</t>
  </si>
  <si>
    <t>Fève Tonka Nomie</t>
  </si>
  <si>
    <t>Epices &amp; Aromates</t>
  </si>
  <si>
    <t xml:space="preserve">Livre à Epices Nomie </t>
  </si>
  <si>
    <t>Curcuma Nomie</t>
  </si>
  <si>
    <t>Chipotle Nomie</t>
  </si>
  <si>
    <t>Curry Doux Nomie</t>
  </si>
  <si>
    <t>Citrouille Nomie</t>
  </si>
  <si>
    <t>Tabasco jaune Nomie</t>
  </si>
  <si>
    <t>Sumac Nomie</t>
  </si>
  <si>
    <t>Paprika Fumé Nomie</t>
  </si>
  <si>
    <t>L’Avocat Nomie</t>
  </si>
  <si>
    <t>Poivre Kampot Noir Nomie</t>
  </si>
  <si>
    <t>Chaï Massala Nomie</t>
  </si>
  <si>
    <t>Poivre Noir Fumé Nomie</t>
  </si>
  <si>
    <t>Poivre Noir Sauvage Nomie</t>
  </si>
  <si>
    <t>Vin Rosé</t>
  </si>
  <si>
    <t>Soda Artisanal</t>
  </si>
  <si>
    <t>Limonade d’Antan 75cl</t>
  </si>
  <si>
    <t>Pates Riz &amp; légumineuses</t>
  </si>
  <si>
    <t>Truffes noires entières 12,5g  MDG</t>
  </si>
  <si>
    <t>Sauce Crème Roquefort  Popol 300g</t>
  </si>
  <si>
    <t>Crème Balsamique Popol 25cl</t>
  </si>
  <si>
    <t>Vinaigre Poire vanille Popol 250ml</t>
  </si>
  <si>
    <t>Vinaigre Framboise Popol 250ml</t>
  </si>
  <si>
    <t>Croutons BIO a l’ail 100gr</t>
  </si>
  <si>
    <t>Truffes au chocolat &amp; Ail noir MBO</t>
  </si>
  <si>
    <t>Café en Grains</t>
  </si>
  <si>
    <t>Artichauts a l’huile d’olive Popol 140g</t>
  </si>
  <si>
    <t>Vinaigre Piment Popol 250 ml</t>
  </si>
  <si>
    <t>Vinaigre Figue Popol 250 ml</t>
  </si>
  <si>
    <t>Vinaigre Mangue Popol 250 ml</t>
  </si>
  <si>
    <t xml:space="preserve">Utopia sans alcool 33cl Tom&amp;Co </t>
  </si>
  <si>
    <t>Céréales</t>
  </si>
  <si>
    <t>Tapenade noire BIO 100g A&amp;T</t>
  </si>
  <si>
    <t xml:space="preserve"> Crème Caramel Fleur de sel de Camargue 130g A&amp;T</t>
  </si>
  <si>
    <t>Confit de figues au vinaigre balsamique 100g BIO A&amp;T</t>
  </si>
  <si>
    <t>Morilles séchées 20g MDG</t>
  </si>
  <si>
    <t xml:space="preserve">Cèpes séchés 30g MDG </t>
  </si>
  <si>
    <t>Olives picholine cassée au  fenouil 350g BL</t>
  </si>
  <si>
    <t>Olives picholine Piment 350gr BL</t>
  </si>
  <si>
    <t>Olives picholine nature 350g BL</t>
  </si>
  <si>
    <t xml:space="preserve">Comté 12 mois </t>
  </si>
  <si>
    <t>Viognier, Alienor, Maison Orcia 75cl</t>
  </si>
  <si>
    <t>Condrieu, Maison Manches 75cl</t>
  </si>
  <si>
    <t>Pouilly Fuissé, Domaine les 2 Roches 75cl</t>
  </si>
  <si>
    <t>Chateau l’Ermitage, Costieres de Nîmes</t>
  </si>
  <si>
    <t xml:space="preserve">Régnié, Cuvée les Bruyères, Tano Pechard 75cl </t>
  </si>
  <si>
    <t>Anjou, Rouge Baiser 75cl</t>
  </si>
  <si>
    <t>St Joseph Tolondière Chomel 75cl</t>
  </si>
  <si>
    <t xml:space="preserve">Cidre Heroult Gourmand 75cl </t>
  </si>
  <si>
    <t xml:space="preserve">Crème Balsamique Blanc Popol 25cl </t>
  </si>
  <si>
    <t>Vinaigre de vin au Romarin BIO Granhota 25cl</t>
  </si>
  <si>
    <t>Jésus du Pays Basque Pierre Oteiza</t>
  </si>
  <si>
    <t>Vinaigre Badiane Gingembre Granhota</t>
  </si>
  <si>
    <t xml:space="preserve"> Vinaigre Poivre de Madagascar Granhota 25cl</t>
  </si>
  <si>
    <t>Miel à la Truffe Noire A&amp;T</t>
  </si>
  <si>
    <t>Crème de basilic 200g A&amp;T</t>
  </si>
  <si>
    <t>Crème de parmesan et Citron 200g  A&amp;T</t>
  </si>
  <si>
    <t>Delice de tomate sechées BIO 100g A&amp;T</t>
  </si>
  <si>
    <t>Sel à la Truffe Noire 50g  A&amp;T</t>
  </si>
  <si>
    <t>Tapenade verte BIO 100g A&amp;T</t>
  </si>
  <si>
    <t>Poivronnade BIO 100g A&amp;T</t>
  </si>
  <si>
    <t>Artichonade BIO 100g A&amp;T</t>
  </si>
  <si>
    <t xml:space="preserve">Pains </t>
  </si>
  <si>
    <t xml:space="preserve">Morbier  Fermier </t>
  </si>
  <si>
    <t>Sapa IPA 33cl Tom&amp;Co</t>
  </si>
  <si>
    <t>Bulles</t>
  </si>
  <si>
    <t>Cornas, Prémices, Durand 75cl</t>
  </si>
  <si>
    <t>Prosecco</t>
  </si>
  <si>
    <t>Viré clessé, Domaine les 2 Roches 75cl</t>
  </si>
  <si>
    <t>Meursault, Manuel Olivier</t>
  </si>
  <si>
    <t>Brouilly, Vermorel 75cl</t>
  </si>
  <si>
    <t xml:space="preserve">IGP Gascogne, Moelleux Joy St André 75cl </t>
  </si>
  <si>
    <t xml:space="preserve">St Chinian, Marion Pla BIO 75cl </t>
  </si>
  <si>
    <t>Fitou, Augusta 75cl</t>
  </si>
  <si>
    <t xml:space="preserve">Chateau l’ermitage, Costieres de Nîmes 75cl </t>
  </si>
  <si>
    <t>Mezze betterave citron cumin BIO 100g L3C</t>
  </si>
  <si>
    <t xml:space="preserve">Miel France et Propolis Hédène 125g </t>
  </si>
  <si>
    <t>Pollen de France Hédène 60g</t>
  </si>
  <si>
    <t>Miel Lavande France Hédène 250g</t>
  </si>
  <si>
    <t>Miel Coriandre France Hédène 250g</t>
  </si>
  <si>
    <t>Paté aux cèpes Pierre Oteiza 90g</t>
  </si>
  <si>
    <t xml:space="preserve">Rillette au Piment d’Espelette Pierre Oteiza 90g </t>
  </si>
  <si>
    <t>Confit d’oignons Piment d’Espelette Popol 160g</t>
  </si>
  <si>
    <t>Ail confit à la Truffe d’été Popol 140g</t>
  </si>
  <si>
    <t>Ail confit Citron Fenouil Popol 140g</t>
  </si>
  <si>
    <t>Tomates séchées a l’huile d’olive Popol 140g</t>
  </si>
  <si>
    <t>Soupe au Pistou Popol 950 ml</t>
  </si>
  <si>
    <t xml:space="preserve">Tagliatelles au Blé Complet Fabres 250gr </t>
  </si>
  <si>
    <t>Tagliatelles Nature Fabres 250gr</t>
  </si>
  <si>
    <t>Tagliatelles Nature BIO Fabres 250gr</t>
  </si>
  <si>
    <t>Prénom</t>
  </si>
  <si>
    <t>Adresse</t>
  </si>
  <si>
    <t>Téléphone</t>
  </si>
  <si>
    <t xml:space="preserve">Ville </t>
  </si>
  <si>
    <t xml:space="preserve">Code Postal </t>
  </si>
  <si>
    <t>Email</t>
  </si>
  <si>
    <t>SAISIE DE LA COMMANDE</t>
  </si>
  <si>
    <t>Tarif</t>
  </si>
  <si>
    <t>Pomme framboise 1L Patrick Font</t>
  </si>
  <si>
    <t>Fraise 1L Patrick Font</t>
  </si>
  <si>
    <t>Carotte 1L Patrick Font</t>
  </si>
  <si>
    <t>Framboise 1L Patrick Font</t>
  </si>
  <si>
    <t>Peche de vigne 1L Patrick Font</t>
  </si>
  <si>
    <t>Pamplemousse 1L Patrick Font</t>
  </si>
  <si>
    <t>Poire 1L Patrick Font</t>
  </si>
  <si>
    <t>Peche jaune 1l Patrick Font</t>
  </si>
  <si>
    <t>Orange 1l Patrick Font</t>
  </si>
  <si>
    <t>Tomate 1l Patrick Font</t>
  </si>
  <si>
    <t>Abricot 1l Patrick Font</t>
  </si>
  <si>
    <t>Relax garden sachet Instant botanique</t>
  </si>
  <si>
    <t>Tonic garden BIO sachet Instant botanique</t>
  </si>
  <si>
    <t>Citronelle gingembre sachet Instant botanique</t>
  </si>
  <si>
    <t>Thé Noir mangue BIO sachet Instant botanique</t>
  </si>
  <si>
    <t>Thé Noir Earlgrey fleurs  bleues sachet Instant botanique</t>
  </si>
  <si>
    <t>Night garden sachet Instant botanique</t>
  </si>
  <si>
    <t>Night garden Boite Instant botanique</t>
  </si>
  <si>
    <t>Yunnan green sachet Instant botanique</t>
  </si>
  <si>
    <t>Thé Noir Cassis groseille sachet Instant botanique</t>
  </si>
  <si>
    <t>Tonic garden BIO boite Instant botanique</t>
  </si>
  <si>
    <t>Relax garden boite Instant botanique</t>
  </si>
  <si>
    <t>Thé Vert Rose Violette Fleur d’Oranger Sachet Instant botanique</t>
  </si>
  <si>
    <t>Thé Vert Genmaicha Boite Instant botanique</t>
  </si>
  <si>
    <t xml:space="preserve">Boite Bresil Moulu Kafé Naka </t>
  </si>
  <si>
    <t xml:space="preserve">Boite Capsules Brésil Kafé Naka </t>
  </si>
  <si>
    <t xml:space="preserve">Boite Capsules Honduras BIO Kafé Naka </t>
  </si>
  <si>
    <t xml:space="preserve">Sachet Honduras Moulu BIO Kafé Naka </t>
  </si>
  <si>
    <t xml:space="preserve">Sachet Capsules Honduras BIO Kafé Naka </t>
  </si>
  <si>
    <t xml:space="preserve">Boite Honduras Moulu BIO Kafé Naka </t>
  </si>
  <si>
    <t xml:space="preserve">Sachet Bresil Moulu Kafé Naka </t>
  </si>
  <si>
    <t xml:space="preserve">Sachet Capsules Brésil Kafé Naka </t>
  </si>
  <si>
    <t>Moulu Planadas 250g Terre de café</t>
  </si>
  <si>
    <t>Capsules South Huila Terre de café</t>
  </si>
  <si>
    <t>Capsules Bourbon Pointu Terre de café</t>
  </si>
  <si>
    <t xml:space="preserve">Yrgacheffe Ethiopie  Grains 250g Terre de café </t>
  </si>
  <si>
    <t>KSF Grains 250g Terre de café</t>
  </si>
  <si>
    <t>Moulu Guji Highland 250g Terre de café</t>
  </si>
  <si>
    <t>Saucisson Ardèche au Chataignes 200gr Salaisons Jastres</t>
  </si>
  <si>
    <t>Saucisson Ardèche au Cèpes 200gr SJ Samaisons Jastres</t>
  </si>
  <si>
    <t>Petits Coussins Caramel Beurre Salé Mômes &amp;Malice</t>
  </si>
  <si>
    <t>Petits Coussins Nantais Mix Fruités Mômes &amp;Malice</t>
  </si>
  <si>
    <t>Granola Lala Lemon 300g Nü Morning</t>
  </si>
  <si>
    <t>Muesli Forever Nuts 300gr Nü Morning</t>
  </si>
  <si>
    <t>Granola Morning Crush 300gr Nü Morning</t>
  </si>
  <si>
    <t>Granola L’Original 300gr Nü Morning</t>
  </si>
  <si>
    <t>Cidre La coquette hibiscus et fleurs de sureau Fils de Pomme 33cl</t>
  </si>
  <si>
    <t>Cidre L’épatant Poiré Fils de Pomme 33cl</t>
  </si>
  <si>
    <t>Cidre L’audacieux Yuzu Basilic Fils de Pomme 33cl</t>
  </si>
  <si>
    <t>Cidre Le sauvage Fils de Pomme 33cl</t>
  </si>
  <si>
    <t>Moutarde Grains Maison Clarance 140gr</t>
  </si>
  <si>
    <t>Moutarde au Miel Maison Clarance 140gr</t>
  </si>
  <si>
    <t>Moutarde Tradition Maison Clarance 140gr</t>
  </si>
  <si>
    <t>Sauce Piquante Zephyr Fumée douce Maison Martin 10cl</t>
  </si>
  <si>
    <t>Sauce Piquante Bise Gingembre &amp; Poivre Maison Martin 10cl</t>
  </si>
  <si>
    <t>Sauce Piquante Comete Airelles &amp; fleurs d'hisbiscus Maison Martin 10cl</t>
  </si>
  <si>
    <t>Sauce Piquante Mistral Herbes du Maquis Maison Martin 10cl</t>
  </si>
  <si>
    <t>Moutarde à la Truffe Noire 50g Aix&amp;Terra</t>
  </si>
  <si>
    <t>Moutarde au Safran Maison Clarance 140gr</t>
  </si>
  <si>
    <t>Moutarde à l’estragon Maison Clarance 140gr</t>
  </si>
  <si>
    <t>Sauce Piquante Sirocco Fumée Forte Maison Martin 10cl</t>
  </si>
  <si>
    <t>Confiture Ail Noir Cerise Maison Boutarin 220g</t>
  </si>
  <si>
    <t>Confiture Abricot Ail Noir  Maison Boutarin 220g</t>
  </si>
  <si>
    <t>Confiture prunes au thé noir Nos Cousins Conserverie 240g</t>
  </si>
  <si>
    <t>Confiture Rhubarbe Nos Cousins Conserverie 240g</t>
  </si>
  <si>
    <t xml:space="preserve">Confiture Fraise Nos Cousins Conserverie 240g </t>
  </si>
  <si>
    <t>Confiture abricots pêche Nos Cousins Conserverie 240g</t>
  </si>
  <si>
    <t>Confiture d’abricot Nos Couins Conserverie 240g</t>
  </si>
  <si>
    <t>Confiture Cerises Griottes Nos Cousins Conserverie 240g</t>
  </si>
  <si>
    <t>Confiture de Figues Nos Cousins Conserverie 240g</t>
  </si>
  <si>
    <t>Confiture pêche verveine Nos Cousins Conserverie 240g</t>
  </si>
  <si>
    <t>Confiture pêche de vigne pinot noir Nos Cousins Conserverie 240g</t>
  </si>
  <si>
    <t>Confiture Fraise Rhubarbe Nos Cousins Conserverie 240g</t>
  </si>
  <si>
    <t>Foie gras 180 gr Maison Barthouil</t>
  </si>
  <si>
    <t>Terrine de Chevreuil 190g Maison Barthouil</t>
  </si>
  <si>
    <t>Paté de canard &amp; poivre vert 100g Maison Barthouil</t>
  </si>
  <si>
    <t>Rillette pur canard 100g Maison Barthouil</t>
  </si>
  <si>
    <t>Confit de canard 2 Cuisses 730g  Maison Barthouil</t>
  </si>
  <si>
    <t xml:space="preserve">L’Estival mélange pour salades &amp; grillades Nomie </t>
  </si>
  <si>
    <t>Smoky Beef Rub marinade pour bœufs &amp; BBQ Nomie</t>
  </si>
  <si>
    <t>Country Potatoes mélanges pour potatoes &amp; légumes rôtis au four Nomie</t>
  </si>
  <si>
    <t>Les Suaves Tagliatelles beurre safrané recette &amp; épices  Nomie</t>
  </si>
  <si>
    <t>Les flamboyantes Tataki de saumon recette &amp; épices Nomie</t>
  </si>
  <si>
    <t>Les Voluptueuses Aubergines fondantes au lait de coco recette &amp; épices Nomie</t>
  </si>
  <si>
    <t>Les Intrépides Brochettes de poulet sésame recette &amp; épices Nomie</t>
  </si>
  <si>
    <t xml:space="preserve">Fleur de sel Camargue aux cèpes 100g Maison De Garniac </t>
  </si>
  <si>
    <t>Ail Noir - dégoussé &amp; pelé Maison Boutarin</t>
  </si>
  <si>
    <t>Ail Noir - tête Maison Boutarin</t>
  </si>
  <si>
    <t>Sachet Sel de Guérande Artisan du Sel 500gr</t>
  </si>
  <si>
    <t>Fleur de sel Camargue au Piment 100g Maison De Garniac</t>
  </si>
  <si>
    <t>Biscottes au Chocolat 300g La Chanteracoise</t>
  </si>
  <si>
    <t>Biscottes BIO Essentielle 280gr La Chanteracoise</t>
  </si>
  <si>
    <t>Huile d’Olive au Basilic Bio Bastide du Laval 25cl</t>
  </si>
  <si>
    <t>Huile d’Olive A l’Ancienne Fruité Noir Bastide du Laval 50cl</t>
  </si>
  <si>
    <t>Huile d’Olive Intense AOC Fruité Vert Bastide du Laval 50cl</t>
  </si>
  <si>
    <t>Huile d’Olive Creation Fruité Vert Bastide du Laval 50cl</t>
  </si>
  <si>
    <t>Huile d’Olive Subtil 100% picholine Bastide du Laval 50cl</t>
  </si>
  <si>
    <t>Huile d’Olive Ardence Premier jus Grand cru Bastide du Laval 50cl</t>
  </si>
  <si>
    <t>Vinaigre Réserve Aigre doux Granhota</t>
  </si>
  <si>
    <t>Vinaigre Balsamique Nature Granhota 25cl</t>
  </si>
  <si>
    <t>Vinaigre à la truffe d'été Popol 250 ml</t>
  </si>
  <si>
    <t>Moulu Ethiopie H3 BIO 250g Terre de café</t>
  </si>
  <si>
    <t>Grand Cru Sao Tomé 67% Hasnâa</t>
  </si>
  <si>
    <t>Grand Cru Costa Rica 70% Hasnâa</t>
  </si>
  <si>
    <t>Sauce Piquante Foudre Maison Martin 10cl</t>
  </si>
  <si>
    <t xml:space="preserve">Sardinade 100g Aix et Terra </t>
  </si>
  <si>
    <t>Délice de thon 100g Aix et Terra</t>
  </si>
  <si>
    <t>Sardines basilic thym BIO J. Gonidec 115g</t>
  </si>
  <si>
    <t>Sardines au Citron BIO J. Gonidec 115g</t>
  </si>
  <si>
    <t>Sardine Huile d’Olive BIO J. Gonidec 115g</t>
  </si>
  <si>
    <t>Sardines millesimées BIO J. Gonidec 115g</t>
  </si>
  <si>
    <t>Maquereaux moutarde  BIO J. Gonidec 169g</t>
  </si>
  <si>
    <t>Maquereaux moutarde La Compagnie Bretonne</t>
  </si>
  <si>
    <t>Maquereaux vin blanc La Compagnie Bretonne</t>
  </si>
  <si>
    <t>Sauce Rouille La Compagnie Bretonne 120ml</t>
  </si>
  <si>
    <t>Soupe poisson 1/2L La Compagnie Bretonne</t>
  </si>
  <si>
    <t>Foie de lotte La Compagnie Bretonne</t>
  </si>
  <si>
    <t>Rillette Boeuf Angus Nature 90g Des hommes et des boeufs</t>
  </si>
  <si>
    <t>Rillette Boeuf Angus Olive Ail des Ours 90g Des hommes et des boeufs</t>
  </si>
  <si>
    <t>Chili con carne Boeuf Angus 375g Des hommes et des boeufs</t>
  </si>
  <si>
    <t>Tajine Boeuf Angus 375g Des hommes et des boeufs</t>
  </si>
  <si>
    <t>Bolognaise Boeuf Angus 375g Des hommes et des boeufs</t>
  </si>
  <si>
    <t>Rillette Boeuf Angus tomates séchées 90g Des hommes et des boeufs</t>
  </si>
  <si>
    <t>Sachet pralines Le pain du Gone</t>
  </si>
  <si>
    <t>Pate à Tartiner aux pralines Le pain du Gone</t>
  </si>
  <si>
    <t>St Roch meule Le Pain du Gone</t>
  </si>
  <si>
    <t>St Roch Graines Le Pain du Gone</t>
  </si>
  <si>
    <t>Lentilles cuisinées 400g Maison Barthouill</t>
  </si>
  <si>
    <t xml:space="preserve">Risotto à la truffe d’été Garniac 210gr </t>
  </si>
  <si>
    <t>Petillant pomme 75cl Verger de la Silve</t>
  </si>
  <si>
    <t>Quantité</t>
  </si>
  <si>
    <t xml:space="preserve">Montant Total </t>
  </si>
  <si>
    <t>BON DE COMMANDE</t>
  </si>
  <si>
    <t>Total général</t>
  </si>
  <si>
    <t>Somme de Quantité</t>
  </si>
  <si>
    <t>Étiquettes de lignes</t>
  </si>
  <si>
    <t xml:space="preserve">Somme de Montant Total </t>
  </si>
  <si>
    <t>TOTAL TTC</t>
  </si>
  <si>
    <t>Merci de compléter les zones rosées, la liste est longue mais ça vaut le coup</t>
  </si>
  <si>
    <t>Mail</t>
  </si>
  <si>
    <t xml:space="preserve">Merci de préciser si vous souhaitez confirmer et valider la commande par : </t>
  </si>
  <si>
    <t>Nous vous recontacterons dans les plus brefs délais</t>
  </si>
  <si>
    <t>Une fois terminé, merci de nous retourner ce tableau à contact@epiceriejacotte.com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</si>
</sst>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;[Red]#,##0.00\ &quot;€&quot;"/>
  </numFmts>
  <fonts count="8">
    <font>
      <sz val="11"/>
      <name val="Arial"/>
      <family val="1"/>
    </font>
    <font>
      <b/>
      <sz val="11"/>
      <name val="Arial"/>
      <family val="2"/>
    </font>
    <font>
      <b/>
      <sz val="11"/>
      <name val="Play"/>
    </font>
    <font>
      <i/>
      <sz val="11"/>
      <name val="Play"/>
    </font>
    <font>
      <sz val="11"/>
      <color theme="5" tint="-0.249977111117893"/>
      <name val="Arial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164" fontId="0" fillId="0" borderId="14" xfId="0" applyNumberFormat="1" applyBorder="1"/>
    <xf numFmtId="164" fontId="0" fillId="0" borderId="15" xfId="0" applyNumberFormat="1" applyBorder="1"/>
    <xf numFmtId="0" fontId="0" fillId="0" borderId="16" xfId="0" applyBorder="1"/>
    <xf numFmtId="0" fontId="0" fillId="0" borderId="17" xfId="0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19" xfId="0" applyBorder="1"/>
    <xf numFmtId="0" fontId="0" fillId="0" borderId="20" xfId="0" applyBorder="1"/>
    <xf numFmtId="164" fontId="0" fillId="0" borderId="20" xfId="0" applyNumberFormat="1" applyBorder="1"/>
    <xf numFmtId="164" fontId="0" fillId="0" borderId="21" xfId="0" applyNumberFormat="1" applyBorder="1"/>
    <xf numFmtId="0" fontId="0" fillId="4" borderId="16" xfId="0" applyFill="1" applyBorder="1"/>
    <xf numFmtId="0" fontId="0" fillId="4" borderId="17" xfId="0" applyFill="1" applyBorder="1"/>
    <xf numFmtId="164" fontId="0" fillId="4" borderId="17" xfId="0" applyNumberFormat="1" applyFill="1" applyBorder="1"/>
    <xf numFmtId="0" fontId="0" fillId="0" borderId="22" xfId="0" applyBorder="1"/>
    <xf numFmtId="0" fontId="0" fillId="0" borderId="23" xfId="0" applyBorder="1"/>
    <xf numFmtId="164" fontId="0" fillId="0" borderId="23" xfId="0" applyNumberFormat="1" applyBorder="1"/>
    <xf numFmtId="164" fontId="0" fillId="0" borderId="24" xfId="0" applyNumberFormat="1" applyBorder="1"/>
    <xf numFmtId="0" fontId="1" fillId="0" borderId="0" xfId="0" applyFont="1" applyBorder="1" applyAlignment="1">
      <alignment vertical="center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14" xfId="0" applyFill="1" applyBorder="1"/>
    <xf numFmtId="0" fontId="0" fillId="5" borderId="17" xfId="0" applyFill="1" applyBorder="1"/>
    <xf numFmtId="0" fontId="0" fillId="5" borderId="23" xfId="0" applyFill="1" applyBorder="1"/>
    <xf numFmtId="0" fontId="0" fillId="5" borderId="20" xfId="0" applyFill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1" fillId="2" borderId="10" xfId="0" applyFont="1" applyFill="1" applyBorder="1"/>
    <xf numFmtId="164" fontId="1" fillId="2" borderId="12" xfId="0" applyNumberFormat="1" applyFont="1" applyFill="1" applyBorder="1"/>
    <xf numFmtId="0" fontId="7" fillId="0" borderId="0" xfId="0" applyFont="1"/>
    <xf numFmtId="0" fontId="3" fillId="0" borderId="0" xfId="0" applyFont="1" applyBorder="1" applyAlignment="1">
      <alignment vertic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4" fillId="3" borderId="17" xfId="0" applyFont="1" applyFill="1" applyBorder="1" applyProtection="1">
      <protection locked="0"/>
    </xf>
    <xf numFmtId="0" fontId="0" fillId="3" borderId="17" xfId="0" applyFont="1" applyFill="1" applyBorder="1" applyProtection="1">
      <protection locked="0"/>
    </xf>
    <xf numFmtId="0" fontId="0" fillId="2" borderId="20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1</xdr:row>
      <xdr:rowOff>151114</xdr:rowOff>
    </xdr:from>
    <xdr:to>
      <xdr:col>5</xdr:col>
      <xdr:colOff>16526</xdr:colOff>
      <xdr:row>12</xdr:row>
      <xdr:rowOff>60960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61120" y="333994"/>
          <a:ext cx="1906286" cy="1906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423332</xdr:colOff>
      <xdr:row>5</xdr:row>
      <xdr:rowOff>33866</xdr:rowOff>
    </xdr:from>
    <xdr:to>
      <xdr:col>7</xdr:col>
      <xdr:colOff>1540933</xdr:colOff>
      <xdr:row>19</xdr:row>
      <xdr:rowOff>33867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14265" y="948266"/>
          <a:ext cx="2514601" cy="251460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RCURE Lyon Centre Chateau Perrache RM" refreshedDate="43944.670532407406" createdVersion="6" refreshedVersion="6" minRefreshableVersion="3" recordCount="266">
  <cacheSource type="worksheet">
    <worksheetSource ref="A19:E285" sheet="Saisie commande"/>
  </cacheSource>
  <cacheFields count="5">
    <cacheField name="Nom" numFmtId="0">
      <sharedItems count="265">
        <s v="Bière au Basilic 33cl Tom&amp;Co"/>
        <s v="Bako Blanche 33cl Tom&amp;Co"/>
        <s v="Gobi Blonde 33cl Tom&amp;Co"/>
        <s v="Utopia sans alcool 33cl Tom&amp;Co "/>
        <s v="Sapa IPA 33cl Tom&amp;Co"/>
        <s v="Petits Coussins Nantais Mix Fruités Mômes &amp;Malice"/>
        <s v="Petits Coussins Caramel Beurre Salé Mômes &amp;Malice"/>
        <s v="Champagne Brut A.Bartel"/>
        <s v="Prosecco"/>
        <s v="Capsules South Huila Terre de café"/>
        <s v="Capsules Bourbon Pointu Terre de café"/>
        <s v="Boite Capsules Brésil Kafé Naka "/>
        <s v="Boite Capsules Honduras BIO Kafé Naka "/>
        <s v="Sachet Capsules Honduras BIO Kafé Naka "/>
        <s v="Sachet Capsules Brésil Kafé Naka "/>
        <s v="Yrgacheffe Ethiopie  Grains 250g Terre de café "/>
        <s v="KSF Grains 250g Terre de café"/>
        <s v="Boite Bresil Moulu Kafé Naka "/>
        <s v="Moulu Planadas 250g Terre de café"/>
        <s v="Sachet Honduras Moulu BIO Kafé Naka "/>
        <s v="Boite Honduras Moulu BIO Kafé Naka "/>
        <s v="Sachet Bresil Moulu Kafé Naka "/>
        <s v="Moulu Guji Highland 250g Terre de café"/>
        <s v="Moulu Ethiopie H3 BIO 250g Terre de café"/>
        <s v="Granola Lala Lemon 300g Nü Morning"/>
        <s v="Muesli Forever Nuts 300gr Nü Morning"/>
        <s v="Granola Morning Crush 300gr Nü Morning"/>
        <s v="Granola L’Original 300gr Nü Morning"/>
        <s v="Boeuf Seché "/>
        <s v="Jambon Cru d’Auvergne"/>
        <s v="Jésus du Pays Basque Pierre Oteiza"/>
        <s v="Saucisson Ardèche au Chataignes 200gr Salaisons Jastres"/>
        <s v="Saucisson Ardèche au Cèpes 200gr SJ Samaisons Jastres"/>
        <s v="Grand Cru Sao Tomé 67% Hasnâa"/>
        <s v="Sucette chocolat au lait Hasnâa"/>
        <s v="Truffes au chocolat &amp; Ail noir MBO"/>
        <s v="Grand Cru Costa Rica 70% Hasnâa"/>
        <s v="Cidre La coquette hibiscus et fleurs de sureau Fils de Pomme 33cl"/>
        <s v="Cidre L’épatant Poiré Fils de Pomme 33cl"/>
        <s v="Cidre Heroult Tradition 75cl"/>
        <s v="Cidre Heroult Gourmand 75cl "/>
        <s v="Cidre L’audacieux Yuzu Basilic Fils de Pomme 33cl"/>
        <s v="Cidre Le sauvage Fils de Pomme 33cl"/>
        <s v="Citrons Confits Popol 150g"/>
        <s v="Sauce Piquante Foudre Maison Martin 10cl"/>
        <s v="Sauce Crème Roquefort  Popol 300g"/>
        <s v="Moutarde Grains Maison Clarance 140gr"/>
        <s v="Moutarde au Miel Maison Clarance 140gr"/>
        <s v="Moutarde Tradition Maison Clarance 140gr"/>
        <s v="Sauce Piquante Zephyr Fumée douce Maison Martin 10cl"/>
        <s v="Sauce Piquante Bise Gingembre &amp; Poivre Maison Martin 10cl"/>
        <s v="Sauce Piquante Comete Airelles &amp; fleurs d'hisbiscus Maison Martin 10cl"/>
        <s v="Sauce Piquante Mistral Herbes du Maquis Maison Martin 10cl"/>
        <s v="Moutarde à la Truffe Noire 50g Aix&amp;Terra"/>
        <s v="Moutarde au Safran Maison Clarance 140gr"/>
        <s v="Moutarde à l’estragon Maison Clarance 140gr"/>
        <s v="Sauce Piquante Sirocco Fumée Forte Maison Martin 10cl"/>
        <s v="Ail confit à la Truffe d’été Popol 140g"/>
        <s v="Ail confit Citron Fenouil Popol 140g"/>
        <s v="Confiture Ail Noir Cerise Maison Boutarin 220g"/>
        <s v="Confiture Abricot Ail Noir  Maison Boutarin 220g"/>
        <s v="Confiture prunes au thé noir Nos Cousins Conserverie 240g"/>
        <s v="Confiture Rhubarbe Nos Cousins Conserverie 240g"/>
        <s v="Confiture Fraise Nos Cousins Conserverie 240g "/>
        <s v="Confiture abricots pêche Nos Cousins Conserverie 240g"/>
        <s v="Confiture d’abricot Nos Couins Conserverie 240g"/>
        <s v="Confiture Cerises Griottes Nos Cousins Conserverie 240g"/>
        <s v="Confiture de Figues Nos Cousins Conserverie 240g"/>
        <s v="Confiture pêche verveine Nos Cousins Conserverie 240g"/>
        <s v="Confiture pêche de vigne pinot noir Nos Cousins Conserverie 240g"/>
        <s v="Confiture Fraise Rhubarbe Nos Cousins Conserverie 240g"/>
        <s v="Sardinade 100g Aix et Terra "/>
        <s v="Délice de thon 100g Aix et Terra"/>
        <s v="Rillette de truite Pierre Oteiza 90g"/>
        <s v="Sardines basilic thym BIO J. Gonidec 115g"/>
        <s v="Sardines au Citron BIO J. Gonidec 115g"/>
        <s v="Sardine Huile d’Olive BIO J. Gonidec 115g"/>
        <s v="Maquereaux moutarde La Compagnie Bretonne"/>
        <s v="Maquereaux vin blanc La Compagnie Bretonne"/>
        <s v="Sauce Rouille La Compagnie Bretonne 120ml"/>
        <s v="Soupe poisson 1/2L La Compagnie Bretonne"/>
        <s v="Foie de lotte La Compagnie Bretonne"/>
        <s v="Sardines millesimées BIO J. Gonidec 115g"/>
        <s v="Maquereaux moutarde  BIO J. Gonidec 169g"/>
        <s v="Rillette Boeuf Angus Nature 90g Des hommes et des boeufs"/>
        <s v="Paté à la cerise Pierre Oteiza 90g"/>
        <s v="Foie gras 180 gr Maison Barthouil"/>
        <s v="Rillette Boeuf Angus Olive Ail des Ours 90g Des hommes et des boeufs"/>
        <s v="Terrine de Chevreuil 190g Maison Barthouil"/>
        <s v="Paté de canard &amp; poivre vert 100g Maison Barthouil"/>
        <s v="Rillette pur canard 100g Maison Barthouil"/>
        <s v="Confit de canard 2 Cuisses 730g  Maison Barthouil"/>
        <s v="Chili con carne Boeuf Angus 375g Des hommes et des boeufs"/>
        <s v="Tajine Boeuf Angus 375g Des hommes et des boeufs"/>
        <s v="Bolognaise Boeuf Angus 375g Des hommes et des boeufs"/>
        <s v="Rillette Boeuf Angus tomates séchées 90g Des hommes et des boeufs"/>
        <s v="Paté aux cèpes Pierre Oteiza 90g"/>
        <s v="Rillette au Piment d’Espelette Pierre Oteiza 90g "/>
        <s v="Fève Tonka Nomie"/>
        <s v="Livre à Epices Nomie "/>
        <s v="Curcuma Nomie"/>
        <s v="Chipotle Nomie"/>
        <s v="Curry Doux Nomie"/>
        <s v="Citrouille Nomie"/>
        <s v="Tabasco jaune Nomie"/>
        <s v="Sumac Nomie"/>
        <s v="Paprika Fumé Nomie"/>
        <s v="L’Avocat Nomie"/>
        <s v="Poivre Kampot Noir Nomie"/>
        <s v="Chaï Massala Nomie"/>
        <s v="Poivre Noir Fumé Nomie"/>
        <s v="Poivre Noir Sauvage Nomie"/>
        <s v="Smoky Beef Rub marinade pour bœufs &amp; BBQ Nomie"/>
        <s v="Country Potatoes mélanges pour potatoes &amp; légumes rôtis au four Nomie"/>
        <s v="L’Estival mélange pour salades &amp; grillades Nomie "/>
        <s v="Les Suaves Tagliatelles beurre safrané recette &amp; épices  Nomie"/>
        <s v="Les flamboyantes Tataki de saumon recette &amp; épices Nomie"/>
        <s v="Les Voluptueuses Aubergines fondantes au lait de coco recette &amp; épices Nomie"/>
        <s v="Les Intrépides Brochettes de poulet sésame recette &amp; épices Nomie"/>
        <s v="Fleur de sel Camargue aux cèpes 100g Maison De Garniac "/>
        <s v="Ail Noir - dégoussé &amp; pelé Maison Boutarin"/>
        <s v="Ail Noir - tête Maison Boutarin"/>
        <s v="Sachet Sel de Guérande Artisan du Sel 500gr"/>
        <s v="Sel à la Truffe Noire 50g  A&amp;T"/>
        <s v="Fleur de sel Camargue au Piment 100g Maison De Garniac"/>
        <s v="Magret de canard séché 90g"/>
        <s v="Selle sur cher"/>
        <s v="Bleu d’auvergne"/>
        <s v="Comté 12 mois "/>
        <s v="Morbier  Fermier "/>
        <s v="Sachet pralines Le pain du Gone"/>
        <s v="Croutons BIO a l’ail 100gr"/>
        <s v="Biscottes au Chocolat 300g La Chanteracoise"/>
        <s v="Biscottes BIO Essentielle 280gr La Chanteracoise"/>
        <s v="Huile d’Olive à la truffe noire A&amp;T 10cl"/>
        <s v="Huile d’Olive a l’Ail IGP de la Drôme BIO A&amp;T 20cl"/>
        <s v="Huile d’Olive A l’Ancienne Fruité Noir Bastide du Laval 50cl"/>
        <s v="Huile d’Olive au Basilic Bio Bastide du Laval 25cl"/>
        <s v="Huile d’Olive Intense AOC Fruité Vert Bastide du Laval 50cl"/>
        <s v="Huile d’Olive Creation Fruité Vert Bastide du Laval 50cl"/>
        <s v="Huile d’Olive Ardence Premier jus Grand cru Bastide du Laval 50cl"/>
        <s v="Huile d’Olive Subtil 100% picholine Bastide du Laval 50cl"/>
        <s v="Relax garden sachet Instant botanique"/>
        <s v="Tonic garden BIO sachet Instant botanique"/>
        <s v="Night garden sachet Instant botanique"/>
        <s v="Night garden Boite Instant botanique"/>
        <s v="Tonic garden BIO boite Instant botanique"/>
        <s v="Relax garden boite Instant botanique"/>
        <s v="Pomme framboise 1L Patrick Font"/>
        <s v="Fraise 1L Patrick Font"/>
        <s v="Carotte 1L Patrick Font"/>
        <s v="Framboise 1L Patrick Font"/>
        <s v="Peche de vigne 1L Patrick Font"/>
        <s v="Pamplemousse 1L Patrick Font"/>
        <s v="Poire 1L Patrick Font"/>
        <s v="Peche jaune 1l Patrick Font"/>
        <s v="Orange 1l Patrick Font"/>
        <s v="Tomate 1l Patrick Font"/>
        <s v="Abricot 1l Patrick Font"/>
        <s v="Crème de cèpes à l’estragon BIO 100g"/>
        <s v="Poichichade au piment BIO 100g A&amp;T"/>
        <s v="Olives picholines cassée au thym 350gr BL"/>
        <s v="Confiture olive noire Popol 225g"/>
        <s v="Champignons a l’huile d’olive Popol 140g"/>
        <s v="Truffes noires entières 12,5g  MDG"/>
        <s v="Artichauts a l’huile d’olive Popol 140g"/>
        <s v="Tapenade noire BIO 100g A&amp;T"/>
        <s v="Confit de figues au vinaigre balsamique 100g BIO A&amp;T"/>
        <s v="Morilles séchées 20g MDG"/>
        <s v="Cèpes séchés 30g MDG "/>
        <s v="Olives picholine cassée au  fenouil 350g BL"/>
        <s v="Olives picholine Piment 350gr BL"/>
        <s v="Olives picholine nature 350g BL"/>
        <s v="Crème de basilic 200g A&amp;T"/>
        <s v="Crème de parmesan et Citron 200g  A&amp;T"/>
        <s v="Delice de tomate sechées BIO 100g A&amp;T"/>
        <s v="Tapenade verte BIO 100g A&amp;T"/>
        <s v="Poivronnade BIO 100g A&amp;T"/>
        <s v="Artichonade BIO 100g A&amp;T"/>
        <s v="Mezze betterave citron cumin BIO 100g L3C"/>
        <s v="Confit d’oignons Piment d’Espelette Popol 160g"/>
        <s v="Tomates séchées a l’huile d’olive Popol 140g"/>
        <s v="Creme chocolat &amp; croustillant de spéculoos 120g A&amp;T"/>
        <s v="Pastilles Miel de France &amp; Citron Hédène "/>
        <s v="Miel Sarasin France Hédène 250g"/>
        <s v="Miel Acacia &amp; Gelée Royale Hédène125g"/>
        <s v="Pate à Tartiner aux pralines Le pain du Gone"/>
        <s v=" Crème Caramel Fleur de sel de Camargue 130g A&amp;T"/>
        <s v="Miel à la Truffe Noire A&amp;T"/>
        <s v="Miel France et Propolis Hédène 125g "/>
        <s v="Pollen de France Hédène 60g"/>
        <s v="Miel Lavande France Hédène 250g"/>
        <s v="Miel Coriandre France Hédène 250g"/>
        <s v="St Roch meule Le Pain du Gone"/>
        <s v="St Roch Graines Le Pain du Gone"/>
        <s v="Lentilles cuisinées 400g Maison Barthouill"/>
        <s v="Risotto à la truffe d’été Garniac 210gr "/>
        <s v="Soupe au Pistou Popol 950 ml"/>
        <s v="Tagliatelles au Blé Complet Fabres 250gr "/>
        <s v="Tagliatelles Nature Fabres 250gr"/>
        <s v="Tagliatelles Nature BIO Fabres 250gr"/>
        <s v="Limonade d’Antan 75cl"/>
        <s v="Petillant pomme 75cl Verger de la Silve"/>
        <s v="Citronelle gingembre sachet Instant botanique"/>
        <s v="Thé Noir mangue BIO sachet Instant botanique"/>
        <s v="Thé Noir Earlgrey fleurs  bleues sachet Instant botanique"/>
        <s v="Yunnan green sachet Instant botanique"/>
        <s v="Thé Noir Cassis groseille sachet Instant botanique"/>
        <s v="Thé Vert Rose Violette Fleur d’Oranger Sachet Instant botanique"/>
        <s v="Thé Vert Genmaicha Boite Instant botanique"/>
        <s v="Mercurey, Domaine Meix-foulot 75cl"/>
        <s v="Gewurstraminer"/>
        <s v="Viognier, Alienor, Maison Orcia 75cl"/>
        <s v="Condrieu, Maison Manches 75cl"/>
        <s v="Haute Cote de Nuit, Pierre Laurent 75cl "/>
        <s v="Pouilly Fuissé, Domaine les 2 Roches 75cl"/>
        <s v="Macon Lugny, Domaine de Rochebin 75cl"/>
        <s v="Chateau l’Ermitage, Costieres de Nîmes"/>
        <s v="Chateauneuf du Pape, Chantecigale 75cl"/>
        <s v="Viré clessé, Domaine les 2 Roches 75cl"/>
        <s v="Meursault, Manuel Olivier"/>
        <s v="Bourgogne blanc, Vermorel 75cl"/>
        <s v="Languedoc Blanc, Chateau D’Assas 75cl"/>
        <s v="IGP Gascogne, Moelleux Joy St André 75cl "/>
        <s v="Chardonnay, Sous l’Olivier, Les Pellerins"/>
        <s v="Le chant des Cigales, Les Pellerin 75cl "/>
        <s v="Pinot Noir de Bourgogne, Bernard Moreau 75cl "/>
        <s v="Chorey-les-Baune Edmond Cornus &amp; fils "/>
        <s v="Crozes Hermitage, Les Launes, Delas 75cl"/>
        <s v="Givry Domaine Chofflet-Valdenaire 75cl"/>
        <s v="Minervois, Carretal 75cl"/>
        <s v="Les Copains d’Abord, Cotes de Rhone 75cl "/>
        <s v="Gevrey Chambertin, Manuel Olivier 75cl"/>
        <s v="Saint Joseph, Maison Manches 75cl "/>
        <s v="Crozes Hermitage, Maison Manches 75cl "/>
        <s v="Régnié, Cuvée les Bruyères, Tano Pechard 75cl "/>
        <s v="Anjou, Rouge Baiser 75cl"/>
        <s v="Syrah, Maison Orcia 75cl"/>
        <s v="St Joseph Tolondière Chomel 75cl"/>
        <s v="Faugère, Sylva Plana BIO 75cl "/>
        <s v="Vaqueyras, Les Ondines 75cl "/>
        <s v="Cornas, Prémices, Durand 75cl"/>
        <s v="Haute Cote de Nuit, Manuel Olivier 75cl"/>
        <s v="Brouilly, Vermorel 75cl"/>
        <s v="St Chinian, Marion Pla BIO 75cl "/>
        <s v="Fitou, Augusta 75cl"/>
        <s v="Minervois, Cantus Vitis 75cl"/>
        <s v="Chateauneuf du Pape, Chante Cigale 75cl"/>
        <s v="Chateau l’ermitage, Costieres de Nîmes 75cl "/>
        <s v="The Cicada, Domaine Chante Cigale 75cl"/>
        <s v="Vinaigre Réserve Aigre doux Granhota"/>
        <s v="Vinaigre Framboise Granhota 25cl"/>
        <s v="Vinaigre Balsamique Muscat Granhota 25cl"/>
        <s v="Vinaigre Balsamique Nature Granhota 25cl"/>
        <s v="Crème Balsamique Popol 25cl"/>
        <s v="Vinaigre Poire vanille Popol 250ml"/>
        <s v="Vinaigre Framboise Popol 250ml"/>
        <s v="Vinaigre Piment Popol 250 ml"/>
        <s v="Vinaigre Figue Popol 250 ml"/>
        <s v="Vinaigre Mangue Popol 250 ml"/>
        <s v="Crème Balsamique Blanc Popol 25cl "/>
        <s v="Vinaigre de vin au Romarin BIO Granhota 25cl"/>
        <s v="Vinaigre Badiane Gingembre Granhota"/>
        <s v=" Vinaigre Poivre de Madagascar Granhota 25cl"/>
        <s v="Vinaigre à la truffe d'été Popol 250 ml"/>
      </sharedItems>
    </cacheField>
    <cacheField name="Catégories" numFmtId="0">
      <sharedItems/>
    </cacheField>
    <cacheField name="Tarif" numFmtId="164">
      <sharedItems containsSemiMixedTypes="0" containsString="0" containsNumber="1" minValue="0" maxValue="46"/>
    </cacheField>
    <cacheField name="Quantité" numFmtId="0">
      <sharedItems containsNonDate="0" containsString="0" containsBlank="1"/>
    </cacheField>
    <cacheField name="Montant Total " numFmtId="16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6">
  <r>
    <x v="0"/>
    <s v="Bières"/>
    <n v="5"/>
    <m/>
    <s v=""/>
  </r>
  <r>
    <x v="1"/>
    <s v="Bières"/>
    <n v="4.5"/>
    <m/>
    <s v=""/>
  </r>
  <r>
    <x v="2"/>
    <s v="Bières"/>
    <n v="4.5"/>
    <m/>
    <s v=""/>
  </r>
  <r>
    <x v="3"/>
    <s v="Bières"/>
    <n v="5"/>
    <m/>
    <s v=""/>
  </r>
  <r>
    <x v="4"/>
    <s v="Bières"/>
    <n v="5"/>
    <m/>
    <s v=""/>
  </r>
  <r>
    <x v="5"/>
    <s v="Bonbons &amp; Sucrerie"/>
    <n v="7.9"/>
    <m/>
    <s v=""/>
  </r>
  <r>
    <x v="6"/>
    <s v="Bonbons &amp; Sucrerie"/>
    <n v="8.9"/>
    <m/>
    <s v=""/>
  </r>
  <r>
    <x v="7"/>
    <s v="Bulles"/>
    <n v="19.95"/>
    <m/>
    <s v=""/>
  </r>
  <r>
    <x v="8"/>
    <s v="Bulles"/>
    <n v="8.9"/>
    <m/>
    <s v=""/>
  </r>
  <r>
    <x v="9"/>
    <s v="Café Capsules"/>
    <n v="8"/>
    <m/>
    <s v=""/>
  </r>
  <r>
    <x v="10"/>
    <s v="Café Capsules"/>
    <n v="12"/>
    <m/>
    <s v=""/>
  </r>
  <r>
    <x v="11"/>
    <s v="Café Capsules"/>
    <n v="10.199999999999999"/>
    <m/>
    <s v=""/>
  </r>
  <r>
    <x v="12"/>
    <s v="Café Capsules"/>
    <n v="10.9"/>
    <m/>
    <s v=""/>
  </r>
  <r>
    <x v="13"/>
    <s v="Café Capsules"/>
    <n v="7.4"/>
    <m/>
    <s v=""/>
  </r>
  <r>
    <x v="14"/>
    <s v="Café Capsules"/>
    <n v="6.9"/>
    <m/>
    <s v=""/>
  </r>
  <r>
    <x v="15"/>
    <s v="Café en Grains"/>
    <n v="16.899999999999999"/>
    <m/>
    <s v=""/>
  </r>
  <r>
    <x v="16"/>
    <s v="Café en Grains"/>
    <n v="14.95"/>
    <m/>
    <s v=""/>
  </r>
  <r>
    <x v="17"/>
    <s v="Café Moulu "/>
    <n v="10.199999999999999"/>
    <m/>
    <s v=""/>
  </r>
  <r>
    <x v="18"/>
    <s v="Café Moulu "/>
    <n v="10.9"/>
    <m/>
    <s v=""/>
  </r>
  <r>
    <x v="19"/>
    <s v="Café Moulu "/>
    <n v="8.8000000000000007"/>
    <m/>
    <s v=""/>
  </r>
  <r>
    <x v="20"/>
    <s v="Café Moulu "/>
    <n v="10.9"/>
    <m/>
    <s v=""/>
  </r>
  <r>
    <x v="21"/>
    <s v="Café Moulu "/>
    <n v="8.3000000000000007"/>
    <m/>
    <s v=""/>
  </r>
  <r>
    <x v="22"/>
    <s v="Café Moulu "/>
    <n v="12.9"/>
    <m/>
    <s v=""/>
  </r>
  <r>
    <x v="23"/>
    <s v="Café Moulu "/>
    <n v="10.9"/>
    <m/>
    <s v=""/>
  </r>
  <r>
    <x v="24"/>
    <s v="Céréales"/>
    <n v="8.15"/>
    <m/>
    <s v=""/>
  </r>
  <r>
    <x v="25"/>
    <s v="Céréales"/>
    <n v="6.35"/>
    <m/>
    <s v=""/>
  </r>
  <r>
    <x v="26"/>
    <s v="Céréales"/>
    <n v="8.0500000000000007"/>
    <m/>
    <s v=""/>
  </r>
  <r>
    <x v="27"/>
    <s v="Céréales"/>
    <n v="6.95"/>
    <m/>
    <s v=""/>
  </r>
  <r>
    <x v="28"/>
    <s v="Charcut'"/>
    <n v="35"/>
    <m/>
    <s v=""/>
  </r>
  <r>
    <x v="29"/>
    <s v="Charcut'"/>
    <n v="30"/>
    <m/>
    <s v=""/>
  </r>
  <r>
    <x v="30"/>
    <s v="Charcut'"/>
    <n v="33"/>
    <m/>
    <s v=""/>
  </r>
  <r>
    <x v="31"/>
    <s v="Charcut'"/>
    <n v="5.9"/>
    <m/>
    <s v=""/>
  </r>
  <r>
    <x v="32"/>
    <s v="Charcut'"/>
    <n v="5.9"/>
    <m/>
    <s v=""/>
  </r>
  <r>
    <x v="33"/>
    <s v="Chocolat"/>
    <n v="8.1"/>
    <m/>
    <s v=""/>
  </r>
  <r>
    <x v="34"/>
    <s v="Chocolat"/>
    <n v="3"/>
    <m/>
    <s v=""/>
  </r>
  <r>
    <x v="35"/>
    <s v="Chocolat"/>
    <n v="19.899999999999999"/>
    <m/>
    <s v=""/>
  </r>
  <r>
    <x v="36"/>
    <s v="Chocolat"/>
    <n v="8.1"/>
    <m/>
    <s v=""/>
  </r>
  <r>
    <x v="37"/>
    <s v="Cidres"/>
    <n v="4.2"/>
    <m/>
    <s v=""/>
  </r>
  <r>
    <x v="38"/>
    <s v="Cidres"/>
    <n v="4.2"/>
    <m/>
    <s v=""/>
  </r>
  <r>
    <x v="39"/>
    <s v="Cidres"/>
    <n v="11"/>
    <m/>
    <s v=""/>
  </r>
  <r>
    <x v="40"/>
    <s v="Cidres"/>
    <n v="11"/>
    <m/>
    <s v=""/>
  </r>
  <r>
    <x v="41"/>
    <s v="Cidres"/>
    <n v="4.2"/>
    <m/>
    <s v=""/>
  </r>
  <r>
    <x v="42"/>
    <s v="Cidres"/>
    <n v="4"/>
    <m/>
    <s v=""/>
  </r>
  <r>
    <x v="43"/>
    <s v="Condiments &amp; Sauces"/>
    <n v="7.9"/>
    <m/>
    <s v=""/>
  </r>
  <r>
    <x v="44"/>
    <s v="Condiments &amp; Sauces"/>
    <n v="8"/>
    <m/>
    <s v=""/>
  </r>
  <r>
    <x v="45"/>
    <s v="Condiments &amp; Sauces"/>
    <n v="7.9"/>
    <m/>
    <s v=""/>
  </r>
  <r>
    <x v="46"/>
    <s v="Condiments &amp; Sauces"/>
    <n v="4.9000000000000004"/>
    <m/>
    <s v=""/>
  </r>
  <r>
    <x v="47"/>
    <s v="Condiments &amp; Sauces"/>
    <n v="4.9000000000000004"/>
    <m/>
    <s v=""/>
  </r>
  <r>
    <x v="48"/>
    <s v="Condiments &amp; Sauces"/>
    <n v="4.9000000000000004"/>
    <m/>
    <s v=""/>
  </r>
  <r>
    <x v="49"/>
    <s v="Condiments &amp; Sauces"/>
    <n v="8"/>
    <m/>
    <s v=""/>
  </r>
  <r>
    <x v="50"/>
    <s v="Condiments &amp; Sauces"/>
    <n v="8"/>
    <m/>
    <s v=""/>
  </r>
  <r>
    <x v="51"/>
    <s v="Condiments &amp; Sauces"/>
    <n v="8"/>
    <m/>
    <s v=""/>
  </r>
  <r>
    <x v="52"/>
    <s v="Condiments &amp; Sauces"/>
    <n v="8"/>
    <m/>
    <s v=""/>
  </r>
  <r>
    <x v="53"/>
    <s v="Condiments &amp; Sauces"/>
    <n v="8"/>
    <m/>
    <s v=""/>
  </r>
  <r>
    <x v="54"/>
    <s v="Condiments &amp; Sauces"/>
    <n v="9"/>
    <m/>
    <s v=""/>
  </r>
  <r>
    <x v="55"/>
    <s v="Condiments &amp; Sauces"/>
    <n v="4.9000000000000004"/>
    <m/>
    <s v=""/>
  </r>
  <r>
    <x v="56"/>
    <s v="Condiments &amp; Sauces"/>
    <n v="8"/>
    <m/>
    <s v=""/>
  </r>
  <r>
    <x v="57"/>
    <s v="Condiments &amp; Sauces"/>
    <n v="9.9"/>
    <m/>
    <s v=""/>
  </r>
  <r>
    <x v="58"/>
    <s v="Condiments &amp; Sauces"/>
    <n v="8.9"/>
    <m/>
    <s v=""/>
  </r>
  <r>
    <x v="59"/>
    <s v="Confitures"/>
    <n v="8.5"/>
    <m/>
    <s v=""/>
  </r>
  <r>
    <x v="60"/>
    <s v="Confitures"/>
    <n v="7.5"/>
    <m/>
    <s v=""/>
  </r>
  <r>
    <x v="61"/>
    <s v="Confitures"/>
    <n v="6.9"/>
    <m/>
    <s v=""/>
  </r>
  <r>
    <x v="62"/>
    <s v="Confitures"/>
    <n v="6.9"/>
    <m/>
    <s v=""/>
  </r>
  <r>
    <x v="63"/>
    <s v="Confitures"/>
    <n v="6.9"/>
    <m/>
    <s v=""/>
  </r>
  <r>
    <x v="64"/>
    <s v="Confitures"/>
    <n v="6.9"/>
    <m/>
    <s v=""/>
  </r>
  <r>
    <x v="65"/>
    <s v="Confitures"/>
    <n v="6.9"/>
    <m/>
    <s v=""/>
  </r>
  <r>
    <x v="66"/>
    <s v="Confitures"/>
    <n v="6.9"/>
    <m/>
    <s v=""/>
  </r>
  <r>
    <x v="67"/>
    <s v="Confitures"/>
    <n v="6.9"/>
    <m/>
    <s v=""/>
  </r>
  <r>
    <x v="68"/>
    <s v="Confitures"/>
    <n v="6.9"/>
    <m/>
    <s v=""/>
  </r>
  <r>
    <x v="69"/>
    <s v="Confitures"/>
    <n v="6.9"/>
    <m/>
    <s v=""/>
  </r>
  <r>
    <x v="70"/>
    <s v="Confitures"/>
    <n v="6.9"/>
    <m/>
    <s v=""/>
  </r>
  <r>
    <x v="71"/>
    <s v="Conserves de la mer"/>
    <n v="6.5"/>
    <m/>
    <s v=""/>
  </r>
  <r>
    <x v="72"/>
    <s v="Conserves de la mer"/>
    <n v="6.5"/>
    <m/>
    <s v=""/>
  </r>
  <r>
    <x v="73"/>
    <s v="Conserves de la mer"/>
    <n v="4"/>
    <m/>
    <s v=""/>
  </r>
  <r>
    <x v="74"/>
    <s v="Conserves de la mer"/>
    <n v="5.3"/>
    <m/>
    <s v=""/>
  </r>
  <r>
    <x v="75"/>
    <s v="Conserves de la mer"/>
    <n v="5.3"/>
    <m/>
    <s v=""/>
  </r>
  <r>
    <x v="76"/>
    <s v="Conserves de la mer"/>
    <n v="5.3"/>
    <m/>
    <s v=""/>
  </r>
  <r>
    <x v="77"/>
    <s v="Conserves de la mer"/>
    <n v="4.5"/>
    <m/>
    <s v=""/>
  </r>
  <r>
    <x v="78"/>
    <s v="Conserves de la mer"/>
    <n v="4.5"/>
    <m/>
    <s v=""/>
  </r>
  <r>
    <x v="79"/>
    <s v="Conserves de la mer"/>
    <n v="2.8"/>
    <m/>
    <s v=""/>
  </r>
  <r>
    <x v="80"/>
    <s v="Conserves de la mer"/>
    <n v="3.9"/>
    <m/>
    <s v=""/>
  </r>
  <r>
    <x v="81"/>
    <s v="Conserves de la mer"/>
    <n v="6"/>
    <m/>
    <s v=""/>
  </r>
  <r>
    <x v="82"/>
    <s v="Conserves de la mer"/>
    <n v="6.9"/>
    <m/>
    <s v=""/>
  </r>
  <r>
    <x v="83"/>
    <s v="Conserves de la mer"/>
    <n v="5.9"/>
    <m/>
    <s v=""/>
  </r>
  <r>
    <x v="84"/>
    <s v="Conserves Viande"/>
    <n v="6"/>
    <m/>
    <s v=""/>
  </r>
  <r>
    <x v="85"/>
    <s v="Conserves Viande"/>
    <n v="4"/>
    <m/>
    <s v=""/>
  </r>
  <r>
    <x v="86"/>
    <s v="Conserves Viande"/>
    <n v="31.9"/>
    <m/>
    <s v=""/>
  </r>
  <r>
    <x v="87"/>
    <s v="Conserves Viande"/>
    <n v="6"/>
    <m/>
    <s v=""/>
  </r>
  <r>
    <x v="88"/>
    <s v="Conserves Viande"/>
    <n v="6.5"/>
    <m/>
    <s v=""/>
  </r>
  <r>
    <x v="89"/>
    <s v="Conserves Viande"/>
    <n v="4.9000000000000004"/>
    <m/>
    <s v=""/>
  </r>
  <r>
    <x v="90"/>
    <s v="Conserves Viande"/>
    <n v="4.9000000000000004"/>
    <m/>
    <s v=""/>
  </r>
  <r>
    <x v="91"/>
    <s v="Conserves Viande"/>
    <n v="16.899999999999999"/>
    <m/>
    <s v=""/>
  </r>
  <r>
    <x v="92"/>
    <s v="Conserves Viande"/>
    <n v="12"/>
    <m/>
    <s v=""/>
  </r>
  <r>
    <x v="93"/>
    <s v="Conserves Viande"/>
    <n v="12"/>
    <m/>
    <s v=""/>
  </r>
  <r>
    <x v="94"/>
    <s v="Conserves Viande"/>
    <n v="12"/>
    <m/>
    <s v=""/>
  </r>
  <r>
    <x v="95"/>
    <s v="Conserves Viande"/>
    <n v="6"/>
    <m/>
    <s v=""/>
  </r>
  <r>
    <x v="96"/>
    <s v="Conserves Viande"/>
    <n v="4"/>
    <m/>
    <s v=""/>
  </r>
  <r>
    <x v="97"/>
    <s v="Conserves Viande"/>
    <n v="3.2"/>
    <m/>
    <s v=""/>
  </r>
  <r>
    <x v="98"/>
    <s v="Epices &amp; Aromates"/>
    <n v="4.2"/>
    <m/>
    <s v=""/>
  </r>
  <r>
    <x v="99"/>
    <s v="Epices &amp; Aromates"/>
    <n v="15.9"/>
    <m/>
    <s v=""/>
  </r>
  <r>
    <x v="100"/>
    <s v="Epices &amp; Aromates"/>
    <n v="3.7"/>
    <m/>
    <s v=""/>
  </r>
  <r>
    <x v="101"/>
    <s v="Epices &amp; Aromates"/>
    <n v="4.2"/>
    <m/>
    <s v=""/>
  </r>
  <r>
    <x v="102"/>
    <s v="Epices &amp; Aromates"/>
    <n v="3.7"/>
    <m/>
    <s v=""/>
  </r>
  <r>
    <x v="103"/>
    <s v="Epices &amp; Aromates"/>
    <n v="3.7"/>
    <m/>
    <s v=""/>
  </r>
  <r>
    <x v="104"/>
    <s v="Epices &amp; Aromates"/>
    <n v="4.2"/>
    <m/>
    <s v=""/>
  </r>
  <r>
    <x v="105"/>
    <s v="Epices &amp; Aromates"/>
    <n v="3.7"/>
    <m/>
    <s v=""/>
  </r>
  <r>
    <x v="106"/>
    <s v="Epices &amp; Aromates"/>
    <n v="3.7"/>
    <m/>
    <s v=""/>
  </r>
  <r>
    <x v="107"/>
    <s v="Epices &amp; Aromates"/>
    <n v="3.7"/>
    <m/>
    <s v=""/>
  </r>
  <r>
    <x v="108"/>
    <s v="Epices &amp; Aromates"/>
    <n v="13.9"/>
    <m/>
    <s v=""/>
  </r>
  <r>
    <x v="109"/>
    <s v="Epices &amp; Aromates"/>
    <n v="8.6"/>
    <m/>
    <s v=""/>
  </r>
  <r>
    <x v="110"/>
    <s v="Epices &amp; Aromates"/>
    <n v="13.9"/>
    <m/>
    <s v=""/>
  </r>
  <r>
    <x v="111"/>
    <s v="Epices &amp; Aromates"/>
    <n v="13.9"/>
    <m/>
    <s v=""/>
  </r>
  <r>
    <x v="112"/>
    <s v="Epices &amp; Aromates"/>
    <n v="9.5"/>
    <m/>
    <s v=""/>
  </r>
  <r>
    <x v="113"/>
    <s v="Epices &amp; Aromates"/>
    <n v="7.5"/>
    <m/>
    <s v=""/>
  </r>
  <r>
    <x v="114"/>
    <s v="Epices &amp; Aromates"/>
    <n v="7.5"/>
    <m/>
    <s v=""/>
  </r>
  <r>
    <x v="115"/>
    <s v="Epices &amp; Aromates"/>
    <n v="6.5"/>
    <m/>
    <s v=""/>
  </r>
  <r>
    <x v="116"/>
    <s v="Epices &amp; Aromates"/>
    <n v="6.5"/>
    <m/>
    <s v=""/>
  </r>
  <r>
    <x v="117"/>
    <s v="Epices &amp; Aromates"/>
    <n v="6.5"/>
    <m/>
    <s v=""/>
  </r>
  <r>
    <x v="118"/>
    <s v="Epices &amp; Aromates"/>
    <n v="6.5"/>
    <m/>
    <s v=""/>
  </r>
  <r>
    <x v="119"/>
    <s v="Epices &amp; Aromates"/>
    <n v="6.9"/>
    <m/>
    <s v=""/>
  </r>
  <r>
    <x v="120"/>
    <s v="Epices &amp; Aromates"/>
    <n v="15"/>
    <m/>
    <s v=""/>
  </r>
  <r>
    <x v="121"/>
    <s v="Epices &amp; Aromates"/>
    <n v="12"/>
    <m/>
    <s v=""/>
  </r>
  <r>
    <x v="122"/>
    <s v="Epices &amp; Aromates"/>
    <n v="5.5"/>
    <m/>
    <s v=""/>
  </r>
  <r>
    <x v="123"/>
    <s v="Epices &amp; Aromates"/>
    <n v="11.5"/>
    <m/>
    <s v=""/>
  </r>
  <r>
    <x v="124"/>
    <s v="Epices &amp; Aromates"/>
    <n v="6.9"/>
    <m/>
    <s v=""/>
  </r>
  <r>
    <x v="125"/>
    <s v="Fromages &amp; cremerie"/>
    <n v="6.5"/>
    <m/>
    <s v=""/>
  </r>
  <r>
    <x v="126"/>
    <s v="Fromages &amp; cremerie"/>
    <n v="6.5"/>
    <m/>
    <s v=""/>
  </r>
  <r>
    <x v="127"/>
    <s v="Fromages &amp; cremerie"/>
    <n v="0"/>
    <m/>
    <s v=""/>
  </r>
  <r>
    <x v="128"/>
    <s v="Fromages &amp; cremerie"/>
    <n v="0"/>
    <m/>
    <s v=""/>
  </r>
  <r>
    <x v="129"/>
    <s v="Fromages &amp; cremerie"/>
    <n v="3.5"/>
    <m/>
    <s v=""/>
  </r>
  <r>
    <x v="130"/>
    <s v="Gateaux &amp; Biscuits "/>
    <n v="10.5"/>
    <m/>
    <s v=""/>
  </r>
  <r>
    <x v="131"/>
    <s v="Gateaux &amp; Biscuits "/>
    <n v="3.6"/>
    <m/>
    <s v=""/>
  </r>
  <r>
    <x v="132"/>
    <s v="Gateaux &amp; Biscuits "/>
    <n v="5.9"/>
    <m/>
    <s v=""/>
  </r>
  <r>
    <x v="133"/>
    <s v="Gateaux &amp; Biscuits "/>
    <n v="5.9"/>
    <m/>
    <s v=""/>
  </r>
  <r>
    <x v="134"/>
    <s v="Huiles"/>
    <n v="19"/>
    <m/>
    <s v=""/>
  </r>
  <r>
    <x v="135"/>
    <s v="Huiles"/>
    <n v="10.5"/>
    <m/>
    <s v=""/>
  </r>
  <r>
    <x v="136"/>
    <s v="Huiles"/>
    <n v="19.899999999999999"/>
    <m/>
    <s v=""/>
  </r>
  <r>
    <x v="137"/>
    <s v="Huiles"/>
    <n v="18"/>
    <m/>
    <s v=""/>
  </r>
  <r>
    <x v="138"/>
    <s v="Huiles"/>
    <n v="19.899999999999999"/>
    <m/>
    <s v=""/>
  </r>
  <r>
    <x v="139"/>
    <s v="Huiles"/>
    <n v="19.899999999999999"/>
    <m/>
    <s v=""/>
  </r>
  <r>
    <x v="140"/>
    <s v="Huiles"/>
    <n v="32"/>
    <m/>
    <s v=""/>
  </r>
  <r>
    <x v="141"/>
    <s v="Huiles"/>
    <n v="19.899999999999999"/>
    <m/>
    <s v=""/>
  </r>
  <r>
    <x v="142"/>
    <s v="Infusions"/>
    <n v="8"/>
    <m/>
    <s v=""/>
  </r>
  <r>
    <x v="143"/>
    <s v="Infusions"/>
    <n v="8.5"/>
    <m/>
    <s v=""/>
  </r>
  <r>
    <x v="144"/>
    <s v="Infusions"/>
    <n v="8"/>
    <m/>
    <s v=""/>
  </r>
  <r>
    <x v="145"/>
    <s v="Infusions"/>
    <n v="13"/>
    <m/>
    <s v=""/>
  </r>
  <r>
    <x v="146"/>
    <s v="Infusions"/>
    <n v="13.5"/>
    <m/>
    <s v=""/>
  </r>
  <r>
    <x v="147"/>
    <s v="Infusions"/>
    <n v="13"/>
    <m/>
    <s v=""/>
  </r>
  <r>
    <x v="148"/>
    <s v="Jus de Fruit 1L"/>
    <n v="5.6"/>
    <m/>
    <s v=""/>
  </r>
  <r>
    <x v="149"/>
    <s v="Jus de Fruit 1L"/>
    <n v="7"/>
    <m/>
    <s v=""/>
  </r>
  <r>
    <x v="150"/>
    <s v="Jus de Fruit 1L"/>
    <n v="6"/>
    <m/>
    <s v=""/>
  </r>
  <r>
    <x v="151"/>
    <s v="Jus de Fruit 1L"/>
    <n v="8"/>
    <m/>
    <s v=""/>
  </r>
  <r>
    <x v="152"/>
    <s v="Jus de Fruit 1L"/>
    <n v="6"/>
    <m/>
    <s v=""/>
  </r>
  <r>
    <x v="153"/>
    <s v="Jus de Fruit 1L"/>
    <n v="7"/>
    <m/>
    <s v=""/>
  </r>
  <r>
    <x v="154"/>
    <s v="Jus de Fruit 1L"/>
    <n v="6"/>
    <m/>
    <s v=""/>
  </r>
  <r>
    <x v="155"/>
    <s v="Jus de Fruit 1L"/>
    <n v="5.6"/>
    <m/>
    <s v=""/>
  </r>
  <r>
    <x v="156"/>
    <s v="Jus de Fruit 1L"/>
    <n v="6"/>
    <m/>
    <s v=""/>
  </r>
  <r>
    <x v="157"/>
    <s v="Jus de Fruit 1L"/>
    <n v="6"/>
    <m/>
    <s v=""/>
  </r>
  <r>
    <x v="158"/>
    <s v="Jus de Fruit 1L"/>
    <n v="5.4"/>
    <m/>
    <s v=""/>
  </r>
  <r>
    <x v="159"/>
    <s v="Légumes &amp; Tartinable"/>
    <n v="8.5"/>
    <m/>
    <s v=""/>
  </r>
  <r>
    <x v="160"/>
    <s v="Légumes &amp; Tartinable"/>
    <n v="6.5"/>
    <m/>
    <s v=""/>
  </r>
  <r>
    <x v="161"/>
    <s v="Légumes &amp; Tartinable"/>
    <n v="7"/>
    <m/>
    <s v=""/>
  </r>
  <r>
    <x v="162"/>
    <s v="Légumes &amp; Tartinable"/>
    <n v="7.8"/>
    <m/>
    <s v=""/>
  </r>
  <r>
    <x v="163"/>
    <s v="Légumes &amp; Tartinable"/>
    <n v="12"/>
    <m/>
    <s v=""/>
  </r>
  <r>
    <x v="164"/>
    <s v="Légumes &amp; Tartinable"/>
    <n v="36"/>
    <m/>
    <s v=""/>
  </r>
  <r>
    <x v="165"/>
    <s v="Légumes &amp; Tartinable"/>
    <n v="10.9"/>
    <m/>
    <s v=""/>
  </r>
  <r>
    <x v="166"/>
    <s v="Légumes &amp; Tartinable"/>
    <n v="6.5"/>
    <m/>
    <s v=""/>
  </r>
  <r>
    <x v="167"/>
    <s v="Légumes &amp; Tartinable"/>
    <n v="6.2"/>
    <m/>
    <s v=""/>
  </r>
  <r>
    <x v="168"/>
    <s v="Légumes &amp; Tartinable"/>
    <n v="15"/>
    <m/>
    <s v=""/>
  </r>
  <r>
    <x v="169"/>
    <s v="Légumes &amp; Tartinable"/>
    <n v="7.5"/>
    <m/>
    <s v=""/>
  </r>
  <r>
    <x v="170"/>
    <s v="Légumes &amp; Tartinable"/>
    <n v="7"/>
    <m/>
    <s v=""/>
  </r>
  <r>
    <x v="171"/>
    <s v="Légumes &amp; Tartinable"/>
    <n v="7"/>
    <m/>
    <s v=""/>
  </r>
  <r>
    <x v="172"/>
    <s v="Légumes &amp; Tartinable"/>
    <n v="7"/>
    <m/>
    <s v=""/>
  </r>
  <r>
    <x v="173"/>
    <s v="Légumes &amp; Tartinable"/>
    <n v="9.5"/>
    <m/>
    <s v=""/>
  </r>
  <r>
    <x v="174"/>
    <s v="Légumes &amp; Tartinable"/>
    <n v="9"/>
    <m/>
    <s v=""/>
  </r>
  <r>
    <x v="175"/>
    <s v="Légumes &amp; Tartinable"/>
    <n v="6.5"/>
    <m/>
    <s v=""/>
  </r>
  <r>
    <x v="176"/>
    <s v="Légumes &amp; Tartinable"/>
    <n v="6.5"/>
    <m/>
    <s v=""/>
  </r>
  <r>
    <x v="177"/>
    <s v="Légumes &amp; Tartinable"/>
    <n v="6.5"/>
    <m/>
    <s v=""/>
  </r>
  <r>
    <x v="178"/>
    <s v="Légumes &amp; Tartinable"/>
    <n v="6.5"/>
    <m/>
    <s v=""/>
  </r>
  <r>
    <x v="179"/>
    <s v="Légumes &amp; Tartinable"/>
    <n v="5.9"/>
    <m/>
    <s v=""/>
  </r>
  <r>
    <x v="180"/>
    <s v="Légumes &amp; Tartinable"/>
    <n v="8.9"/>
    <m/>
    <s v=""/>
  </r>
  <r>
    <x v="181"/>
    <s v="Légumes &amp; Tartinable"/>
    <n v="10.9"/>
    <m/>
    <s v=""/>
  </r>
  <r>
    <x v="182"/>
    <s v="Miel &amp; Pate à Tartiner"/>
    <n v="6.5"/>
    <m/>
    <s v=""/>
  </r>
  <r>
    <x v="183"/>
    <s v="Miel &amp; Pate à Tartiner"/>
    <n v="3.9"/>
    <m/>
    <s v=""/>
  </r>
  <r>
    <x v="184"/>
    <s v="Miel &amp; Pate à Tartiner"/>
    <n v="13.9"/>
    <m/>
    <s v=""/>
  </r>
  <r>
    <x v="185"/>
    <s v="Miel &amp; Pate à Tartiner"/>
    <n v="14.9"/>
    <m/>
    <s v=""/>
  </r>
  <r>
    <x v="186"/>
    <s v="Miel &amp; Pate à Tartiner"/>
    <n v="7.9"/>
    <m/>
    <s v=""/>
  </r>
  <r>
    <x v="187"/>
    <s v="Miel &amp; Pate à Tartiner"/>
    <n v="5.9"/>
    <m/>
    <s v=""/>
  </r>
  <r>
    <x v="188"/>
    <s v="Miel &amp; Pate à Tartiner"/>
    <n v="15.6"/>
    <m/>
    <s v=""/>
  </r>
  <r>
    <x v="189"/>
    <s v="Miel &amp; Pate à Tartiner"/>
    <n v="9.9"/>
    <m/>
    <s v=""/>
  </r>
  <r>
    <x v="190"/>
    <s v="Miel &amp; Pate à Tartiner"/>
    <n v="9.9"/>
    <m/>
    <s v=""/>
  </r>
  <r>
    <x v="191"/>
    <s v="Miel &amp; Pate à Tartiner"/>
    <n v="14.9"/>
    <m/>
    <s v=""/>
  </r>
  <r>
    <x v="192"/>
    <s v="Miel &amp; Pate à Tartiner"/>
    <n v="14.9"/>
    <m/>
    <s v=""/>
  </r>
  <r>
    <x v="193"/>
    <s v="Pains "/>
    <n v="0"/>
    <m/>
    <s v=""/>
  </r>
  <r>
    <x v="194"/>
    <s v="Pains "/>
    <n v="0"/>
    <m/>
    <s v=""/>
  </r>
  <r>
    <x v="195"/>
    <s v="Pates Riz &amp; légumineuses"/>
    <n v="5.6"/>
    <m/>
    <s v=""/>
  </r>
  <r>
    <x v="196"/>
    <s v="Pates Riz &amp; légumineuses"/>
    <n v="12.5"/>
    <m/>
    <s v=""/>
  </r>
  <r>
    <x v="197"/>
    <s v="Pates Riz &amp; légumineuses"/>
    <n v="14.9"/>
    <m/>
    <s v=""/>
  </r>
  <r>
    <x v="198"/>
    <s v="Pates Riz &amp; légumineuses"/>
    <n v="4.2"/>
    <m/>
    <s v=""/>
  </r>
  <r>
    <x v="199"/>
    <s v="Pates Riz &amp; légumineuses"/>
    <n v="3.9"/>
    <m/>
    <s v=""/>
  </r>
  <r>
    <x v="200"/>
    <s v="Pates Riz &amp; légumineuses"/>
    <n v="3.9"/>
    <m/>
    <s v=""/>
  </r>
  <r>
    <x v="201"/>
    <s v="Soda Artisanal"/>
    <n v="5"/>
    <m/>
    <s v=""/>
  </r>
  <r>
    <x v="202"/>
    <s v="Soda Artisanal"/>
    <n v="7.9"/>
    <m/>
    <s v=""/>
  </r>
  <r>
    <x v="203"/>
    <s v="Thé"/>
    <n v="11"/>
    <m/>
    <s v=""/>
  </r>
  <r>
    <x v="204"/>
    <s v="Thé"/>
    <n v="12"/>
    <m/>
    <s v=""/>
  </r>
  <r>
    <x v="205"/>
    <s v="Thé"/>
    <n v="9"/>
    <m/>
    <s v=""/>
  </r>
  <r>
    <x v="206"/>
    <s v="Thé"/>
    <n v="11"/>
    <m/>
    <s v=""/>
  </r>
  <r>
    <x v="207"/>
    <s v="Thé"/>
    <n v="12"/>
    <m/>
    <s v=""/>
  </r>
  <r>
    <x v="208"/>
    <s v="Thé"/>
    <n v="10"/>
    <m/>
    <s v=""/>
  </r>
  <r>
    <x v="209"/>
    <s v="Thé"/>
    <n v="17"/>
    <m/>
    <s v=""/>
  </r>
  <r>
    <x v="210"/>
    <s v="Vin blanc"/>
    <n v="27"/>
    <m/>
    <s v=""/>
  </r>
  <r>
    <x v="211"/>
    <s v="Vin blanc"/>
    <n v="14"/>
    <m/>
    <s v=""/>
  </r>
  <r>
    <x v="212"/>
    <s v="Vin blanc"/>
    <n v="8"/>
    <m/>
    <s v=""/>
  </r>
  <r>
    <x v="213"/>
    <s v="Vin blanc"/>
    <n v="44"/>
    <m/>
    <s v=""/>
  </r>
  <r>
    <x v="214"/>
    <s v="Vin blanc"/>
    <n v="18"/>
    <m/>
    <s v=""/>
  </r>
  <r>
    <x v="215"/>
    <s v="Vin blanc"/>
    <n v="24"/>
    <m/>
    <s v=""/>
  </r>
  <r>
    <x v="216"/>
    <s v="Vin blanc"/>
    <n v="10"/>
    <m/>
    <s v=""/>
  </r>
  <r>
    <x v="217"/>
    <s v="Vin blanc"/>
    <n v="13"/>
    <m/>
    <s v=""/>
  </r>
  <r>
    <x v="218"/>
    <s v="Vin blanc"/>
    <n v="29.9"/>
    <m/>
    <s v=""/>
  </r>
  <r>
    <x v="219"/>
    <s v="Vin blanc"/>
    <n v="13.9"/>
    <m/>
    <s v=""/>
  </r>
  <r>
    <x v="220"/>
    <s v="Vin blanc"/>
    <n v="46"/>
    <m/>
    <s v=""/>
  </r>
  <r>
    <x v="221"/>
    <s v="Vin blanc"/>
    <n v="11"/>
    <m/>
    <s v=""/>
  </r>
  <r>
    <x v="222"/>
    <s v="Vin blanc"/>
    <n v="9"/>
    <m/>
    <s v=""/>
  </r>
  <r>
    <x v="223"/>
    <s v="Vin blanc"/>
    <n v="7.95"/>
    <m/>
    <s v=""/>
  </r>
  <r>
    <x v="224"/>
    <s v="Vin blanc"/>
    <n v="7"/>
    <m/>
    <s v=""/>
  </r>
  <r>
    <x v="225"/>
    <s v="Vin Rosé"/>
    <n v="7"/>
    <m/>
    <s v=""/>
  </r>
  <r>
    <x v="226"/>
    <s v="Vin Rouge"/>
    <n v="14"/>
    <m/>
    <s v=""/>
  </r>
  <r>
    <x v="227"/>
    <s v="Vin Rouge"/>
    <n v="27"/>
    <m/>
    <s v=""/>
  </r>
  <r>
    <x v="228"/>
    <s v="Vin Rouge"/>
    <n v="15"/>
    <m/>
    <s v=""/>
  </r>
  <r>
    <x v="229"/>
    <s v="Vin Rouge"/>
    <n v="21"/>
    <m/>
    <s v=""/>
  </r>
  <r>
    <x v="210"/>
    <s v="Vin Rouge"/>
    <n v="23"/>
    <m/>
    <s v=""/>
  </r>
  <r>
    <x v="230"/>
    <s v="Vin Rouge"/>
    <n v="12.5"/>
    <m/>
    <s v=""/>
  </r>
  <r>
    <x v="231"/>
    <s v="Vin Rouge"/>
    <n v="7"/>
    <m/>
    <s v=""/>
  </r>
  <r>
    <x v="232"/>
    <s v="Vin Rouge"/>
    <n v="46"/>
    <m/>
    <s v=""/>
  </r>
  <r>
    <x v="233"/>
    <s v="Vin Rouge"/>
    <n v="26"/>
    <m/>
    <s v=""/>
  </r>
  <r>
    <x v="234"/>
    <s v="Vin Rouge"/>
    <n v="24"/>
    <m/>
    <s v=""/>
  </r>
  <r>
    <x v="235"/>
    <s v="Vin Rouge"/>
    <n v="11"/>
    <m/>
    <s v=""/>
  </r>
  <r>
    <x v="236"/>
    <s v="Vin Rouge"/>
    <n v="12"/>
    <m/>
    <s v=""/>
  </r>
  <r>
    <x v="237"/>
    <s v="Vin Rouge"/>
    <n v="9"/>
    <m/>
    <s v=""/>
  </r>
  <r>
    <x v="238"/>
    <s v="Vin Rouge"/>
    <n v="18"/>
    <m/>
    <s v=""/>
  </r>
  <r>
    <x v="239"/>
    <s v="Vin Rouge"/>
    <n v="11"/>
    <m/>
    <s v=""/>
  </r>
  <r>
    <x v="240"/>
    <s v="Vin Rouge"/>
    <n v="18"/>
    <m/>
    <s v=""/>
  </r>
  <r>
    <x v="241"/>
    <s v="Vin Rouge"/>
    <n v="26"/>
    <m/>
    <s v=""/>
  </r>
  <r>
    <x v="242"/>
    <s v="Vin Rouge"/>
    <n v="23"/>
    <m/>
    <s v=""/>
  </r>
  <r>
    <x v="243"/>
    <s v="Vin Rouge"/>
    <n v="9"/>
    <m/>
    <s v=""/>
  </r>
  <r>
    <x v="244"/>
    <s v="Vin Rouge"/>
    <n v="11"/>
    <m/>
    <s v=""/>
  </r>
  <r>
    <x v="245"/>
    <s v="Vin Rouge"/>
    <n v="11"/>
    <m/>
    <s v=""/>
  </r>
  <r>
    <x v="246"/>
    <s v="Vin Rouge"/>
    <n v="8.9499999999999993"/>
    <m/>
    <s v=""/>
  </r>
  <r>
    <x v="247"/>
    <s v="Vin Rouge"/>
    <n v="29.95"/>
    <m/>
    <s v=""/>
  </r>
  <r>
    <x v="248"/>
    <s v="Vin Rouge"/>
    <n v="13"/>
    <m/>
    <s v=""/>
  </r>
  <r>
    <x v="249"/>
    <s v="Vin Rouge"/>
    <n v="6.95"/>
    <m/>
    <s v=""/>
  </r>
  <r>
    <x v="250"/>
    <s v="Vinaigres"/>
    <n v="10.9"/>
    <m/>
    <s v=""/>
  </r>
  <r>
    <x v="251"/>
    <s v="Vinaigres"/>
    <n v="10.9"/>
    <m/>
    <s v=""/>
  </r>
  <r>
    <x v="252"/>
    <s v="Vinaigres"/>
    <n v="13"/>
    <m/>
    <s v=""/>
  </r>
  <r>
    <x v="253"/>
    <s v="Vinaigres"/>
    <n v="13"/>
    <m/>
    <s v=""/>
  </r>
  <r>
    <x v="254"/>
    <s v="Vinaigres"/>
    <n v="8.5"/>
    <m/>
    <s v=""/>
  </r>
  <r>
    <x v="255"/>
    <s v="Vinaigres"/>
    <n v="9"/>
    <m/>
    <s v=""/>
  </r>
  <r>
    <x v="256"/>
    <s v="Vinaigres"/>
    <n v="9"/>
    <m/>
    <s v=""/>
  </r>
  <r>
    <x v="257"/>
    <s v="Vinaigres"/>
    <n v="10"/>
    <m/>
    <s v=""/>
  </r>
  <r>
    <x v="258"/>
    <s v="Vinaigres"/>
    <n v="9"/>
    <m/>
    <s v=""/>
  </r>
  <r>
    <x v="259"/>
    <s v="Vinaigres"/>
    <n v="9"/>
    <m/>
    <s v=""/>
  </r>
  <r>
    <x v="260"/>
    <s v="Vinaigres"/>
    <n v="8.5"/>
    <m/>
    <s v=""/>
  </r>
  <r>
    <x v="261"/>
    <s v="Vinaigres"/>
    <n v="8.9"/>
    <m/>
    <s v=""/>
  </r>
  <r>
    <x v="262"/>
    <s v="Vinaigres"/>
    <n v="10.9"/>
    <m/>
    <s v=""/>
  </r>
  <r>
    <x v="263"/>
    <s v="Vinaigres"/>
    <n v="10.9"/>
    <m/>
    <s v=""/>
  </r>
  <r>
    <x v="264"/>
    <s v="Vinaigres"/>
    <n v="15.9"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8" applyNumberFormats="0" applyBorderFormats="0" applyFontFormats="0" applyPatternFormats="0" applyAlignmentFormats="0" applyWidthHeightFormats="1" dataCaption="Valeurs" updatedVersion="6" minRefreshableVersion="3" useAutoFormatting="1" itemPrintTitles="1" createdVersion="6" outline="1" outlineData="1" multipleFieldFilters="0">
  <location ref="B40:D41" firstHeaderRow="0" firstDataRow="1" firstDataCol="1"/>
  <pivotFields count="5">
    <pivotField axis="axisRow" showAll="0" measureFilter="1" sortType="ascending">
      <items count="266">
        <item x="187"/>
        <item x="263"/>
        <item x="158"/>
        <item x="57"/>
        <item x="58"/>
        <item x="120"/>
        <item x="121"/>
        <item x="236"/>
        <item x="165"/>
        <item x="178"/>
        <item x="1"/>
        <item x="0"/>
        <item x="132"/>
        <item x="133"/>
        <item x="127"/>
        <item x="28"/>
        <item x="17"/>
        <item x="11"/>
        <item x="12"/>
        <item x="20"/>
        <item x="94"/>
        <item x="221"/>
        <item x="243"/>
        <item x="10"/>
        <item x="9"/>
        <item x="150"/>
        <item x="169"/>
        <item x="109"/>
        <item x="7"/>
        <item x="163"/>
        <item x="224"/>
        <item x="217"/>
        <item x="248"/>
        <item x="247"/>
        <item x="218"/>
        <item x="92"/>
        <item x="101"/>
        <item x="227"/>
        <item x="40"/>
        <item x="39"/>
        <item x="41"/>
        <item x="38"/>
        <item x="37"/>
        <item x="42"/>
        <item x="203"/>
        <item x="43"/>
        <item x="103"/>
        <item x="128"/>
        <item x="213"/>
        <item x="180"/>
        <item x="91"/>
        <item x="167"/>
        <item x="60"/>
        <item x="64"/>
        <item x="59"/>
        <item x="66"/>
        <item x="65"/>
        <item x="67"/>
        <item x="63"/>
        <item x="70"/>
        <item x="162"/>
        <item x="69"/>
        <item x="68"/>
        <item x="61"/>
        <item x="62"/>
        <item x="241"/>
        <item x="113"/>
        <item x="260"/>
        <item x="254"/>
        <item x="182"/>
        <item x="173"/>
        <item x="159"/>
        <item x="174"/>
        <item x="131"/>
        <item x="228"/>
        <item x="234"/>
        <item x="100"/>
        <item x="102"/>
        <item x="72"/>
        <item x="175"/>
        <item x="239"/>
        <item x="98"/>
        <item x="245"/>
        <item x="124"/>
        <item x="119"/>
        <item x="81"/>
        <item x="86"/>
        <item x="149"/>
        <item x="151"/>
        <item x="232"/>
        <item x="211"/>
        <item x="229"/>
        <item x="2"/>
        <item x="36"/>
        <item x="33"/>
        <item x="27"/>
        <item x="24"/>
        <item x="26"/>
        <item x="242"/>
        <item x="214"/>
        <item x="135"/>
        <item x="136"/>
        <item x="134"/>
        <item x="140"/>
        <item x="137"/>
        <item x="139"/>
        <item x="138"/>
        <item x="141"/>
        <item x="223"/>
        <item x="29"/>
        <item x="30"/>
        <item x="16"/>
        <item x="107"/>
        <item x="114"/>
        <item x="222"/>
        <item x="225"/>
        <item x="195"/>
        <item x="231"/>
        <item x="116"/>
        <item x="118"/>
        <item x="115"/>
        <item x="117"/>
        <item x="201"/>
        <item x="99"/>
        <item x="216"/>
        <item x="125"/>
        <item x="83"/>
        <item x="77"/>
        <item x="78"/>
        <item x="210"/>
        <item x="220"/>
        <item x="179"/>
        <item x="188"/>
        <item x="185"/>
        <item x="192"/>
        <item x="189"/>
        <item x="191"/>
        <item x="184"/>
        <item x="246"/>
        <item x="230"/>
        <item x="129"/>
        <item x="168"/>
        <item x="23"/>
        <item x="22"/>
        <item x="18"/>
        <item x="55"/>
        <item x="53"/>
        <item x="47"/>
        <item x="54"/>
        <item x="46"/>
        <item x="48"/>
        <item x="25"/>
        <item x="145"/>
        <item x="144"/>
        <item x="170"/>
        <item x="172"/>
        <item x="171"/>
        <item x="161"/>
        <item x="156"/>
        <item x="153"/>
        <item x="106"/>
        <item x="183"/>
        <item x="85"/>
        <item x="186"/>
        <item x="96"/>
        <item x="89"/>
        <item x="152"/>
        <item x="155"/>
        <item x="202"/>
        <item x="6"/>
        <item x="5"/>
        <item x="226"/>
        <item x="160"/>
        <item x="154"/>
        <item x="108"/>
        <item x="110"/>
        <item x="111"/>
        <item x="177"/>
        <item x="190"/>
        <item x="148"/>
        <item x="215"/>
        <item x="8"/>
        <item x="235"/>
        <item x="147"/>
        <item x="142"/>
        <item x="97"/>
        <item x="84"/>
        <item x="87"/>
        <item x="95"/>
        <item x="73"/>
        <item x="90"/>
        <item x="196"/>
        <item x="21"/>
        <item x="14"/>
        <item x="13"/>
        <item x="19"/>
        <item x="130"/>
        <item x="122"/>
        <item x="233"/>
        <item x="4"/>
        <item x="71"/>
        <item x="76"/>
        <item x="75"/>
        <item x="74"/>
        <item x="82"/>
        <item x="45"/>
        <item x="50"/>
        <item x="51"/>
        <item x="44"/>
        <item x="52"/>
        <item x="56"/>
        <item x="49"/>
        <item x="79"/>
        <item x="32"/>
        <item x="31"/>
        <item x="123"/>
        <item x="126"/>
        <item x="112"/>
        <item x="197"/>
        <item x="80"/>
        <item x="244"/>
        <item x="238"/>
        <item x="194"/>
        <item x="193"/>
        <item x="34"/>
        <item x="105"/>
        <item x="237"/>
        <item x="104"/>
        <item x="198"/>
        <item x="200"/>
        <item x="199"/>
        <item x="93"/>
        <item x="166"/>
        <item x="176"/>
        <item x="88"/>
        <item x="249"/>
        <item x="207"/>
        <item x="205"/>
        <item x="204"/>
        <item x="209"/>
        <item x="208"/>
        <item x="157"/>
        <item x="181"/>
        <item x="146"/>
        <item x="143"/>
        <item x="35"/>
        <item x="164"/>
        <item x="3"/>
        <item x="240"/>
        <item x="264"/>
        <item x="262"/>
        <item x="252"/>
        <item x="253"/>
        <item x="261"/>
        <item x="258"/>
        <item x="251"/>
        <item x="256"/>
        <item x="259"/>
        <item x="257"/>
        <item x="255"/>
        <item x="250"/>
        <item x="212"/>
        <item x="219"/>
        <item x="15"/>
        <item x="20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64" showAll="0"/>
    <pivotField dataField="1" showAll="0"/>
    <pivotField dataField="1" showAll="0"/>
  </pivotFields>
  <rowFields count="1">
    <field x="0"/>
  </rowFields>
  <rowItems count="1">
    <i t="grand">
      <x/>
    </i>
  </rowItems>
  <colFields count="1">
    <field x="-2"/>
  </colFields>
  <colItems count="2">
    <i>
      <x/>
    </i>
    <i i="1">
      <x v="1"/>
    </i>
  </colItems>
  <dataFields count="2">
    <dataField name="Somme de Quantité" fld="3" baseField="0" baseItem="198534920"/>
    <dataField name="Somme de Montant Total " fld="4" baseField="0" baseItem="0"/>
  </dataFields>
  <pivotTableStyleInfo name="PivotStyleLight16" showRowHeaders="1" showColHeaders="1" showRowStripes="0" showColStripes="0" showLastColumn="1"/>
  <filters count="1">
    <filter fld="0" type="valueNotEqual" evalOrder="-1" id="2" iMeasureFld="0">
      <autoFilter ref="A1">
        <filterColumn colId="0">
          <customFilters>
            <customFilter operator="not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85"/>
  <sheetViews>
    <sheetView showGridLines="0" tabSelected="1" showOutlineSymbols="0" showWhiteSpace="0" workbookViewId="0">
      <selection activeCell="B6" sqref="B6"/>
    </sheetView>
  </sheetViews>
  <sheetFormatPr baseColWidth="10" defaultColWidth="8.69921875" defaultRowHeight="13.8"/>
  <cols>
    <col min="1" max="1" width="70.296875" bestFit="1" customWidth="1"/>
    <col min="2" max="2" width="42.796875" customWidth="1"/>
    <col min="3" max="3" width="7.3984375" bestFit="1" customWidth="1"/>
    <col min="5" max="5" width="13.19921875" bestFit="1" customWidth="1"/>
  </cols>
  <sheetData>
    <row r="1" spans="1:2" ht="14.4" thickBot="1"/>
    <row r="2" spans="1:2">
      <c r="A2" s="35" t="s">
        <v>173</v>
      </c>
      <c r="B2" s="36"/>
    </row>
    <row r="3" spans="1:2" ht="14.4" thickBot="1">
      <c r="A3" s="37"/>
      <c r="B3" s="38"/>
    </row>
    <row r="4" spans="1:2">
      <c r="A4" s="4"/>
      <c r="B4" s="4"/>
    </row>
    <row r="5" spans="1:2" ht="15" thickBot="1">
      <c r="A5" s="51" t="s">
        <v>313</v>
      </c>
      <c r="B5" s="4"/>
    </row>
    <row r="6" spans="1:2" ht="15" thickBot="1">
      <c r="A6" s="50" t="s">
        <v>315</v>
      </c>
      <c r="B6" s="58"/>
    </row>
    <row r="7" spans="1:2" ht="14.4">
      <c r="A7" s="50" t="s">
        <v>317</v>
      </c>
    </row>
    <row r="8" spans="1:2" ht="14.4">
      <c r="A8" s="50" t="s">
        <v>316</v>
      </c>
    </row>
    <row r="9" spans="1:2" ht="15" thickBot="1">
      <c r="A9" s="50"/>
    </row>
    <row r="10" spans="1:2">
      <c r="A10" s="52" t="s">
        <v>0</v>
      </c>
      <c r="B10" s="55"/>
    </row>
    <row r="11" spans="1:2">
      <c r="A11" s="53" t="s">
        <v>167</v>
      </c>
      <c r="B11" s="56"/>
    </row>
    <row r="12" spans="1:2">
      <c r="A12" s="53" t="s">
        <v>168</v>
      </c>
      <c r="B12" s="56"/>
    </row>
    <row r="13" spans="1:2">
      <c r="A13" s="53" t="s">
        <v>170</v>
      </c>
      <c r="B13" s="56"/>
    </row>
    <row r="14" spans="1:2">
      <c r="A14" s="53" t="s">
        <v>171</v>
      </c>
      <c r="B14" s="56"/>
    </row>
    <row r="15" spans="1:2">
      <c r="A15" s="53" t="s">
        <v>169</v>
      </c>
      <c r="B15" s="56"/>
    </row>
    <row r="16" spans="1:2" ht="14.4" thickBot="1">
      <c r="A16" s="54" t="s">
        <v>172</v>
      </c>
      <c r="B16" s="57"/>
    </row>
    <row r="18" spans="1:5" ht="14.4" thickBot="1"/>
    <row r="19" spans="1:5" ht="14.4" thickBot="1">
      <c r="A19" s="5" t="s">
        <v>0</v>
      </c>
      <c r="B19" s="6" t="s">
        <v>1</v>
      </c>
      <c r="C19" s="6" t="s">
        <v>174</v>
      </c>
      <c r="D19" s="6" t="s">
        <v>305</v>
      </c>
      <c r="E19" s="7" t="s">
        <v>306</v>
      </c>
    </row>
    <row r="20" spans="1:5">
      <c r="A20" s="8" t="s">
        <v>34</v>
      </c>
      <c r="B20" s="9" t="s">
        <v>35</v>
      </c>
      <c r="C20" s="10">
        <v>5</v>
      </c>
      <c r="D20" s="59"/>
      <c r="E20" s="11" t="str">
        <f>IF(D20="","",C20*D20)</f>
        <v/>
      </c>
    </row>
    <row r="21" spans="1:5">
      <c r="A21" s="12" t="s">
        <v>36</v>
      </c>
      <c r="B21" s="13" t="s">
        <v>35</v>
      </c>
      <c r="C21" s="14">
        <v>4.5</v>
      </c>
      <c r="D21" s="60"/>
      <c r="E21" s="15" t="str">
        <f t="shared" ref="E21:E84" si="0">IF(D21="","",C21*D21)</f>
        <v/>
      </c>
    </row>
    <row r="22" spans="1:5">
      <c r="A22" s="12" t="s">
        <v>37</v>
      </c>
      <c r="B22" s="13" t="s">
        <v>35</v>
      </c>
      <c r="C22" s="14">
        <v>4.5</v>
      </c>
      <c r="D22" s="60"/>
      <c r="E22" s="15" t="str">
        <f t="shared" si="0"/>
        <v/>
      </c>
    </row>
    <row r="23" spans="1:5">
      <c r="A23" s="12" t="s">
        <v>107</v>
      </c>
      <c r="B23" s="13" t="s">
        <v>35</v>
      </c>
      <c r="C23" s="14">
        <v>5</v>
      </c>
      <c r="D23" s="60"/>
      <c r="E23" s="15" t="str">
        <f t="shared" si="0"/>
        <v/>
      </c>
    </row>
    <row r="24" spans="1:5">
      <c r="A24" s="12" t="s">
        <v>141</v>
      </c>
      <c r="B24" s="13" t="s">
        <v>35</v>
      </c>
      <c r="C24" s="14">
        <v>5</v>
      </c>
      <c r="D24" s="60"/>
      <c r="E24" s="15" t="str">
        <f t="shared" si="0"/>
        <v/>
      </c>
    </row>
    <row r="25" spans="1:5">
      <c r="A25" s="12" t="s">
        <v>216</v>
      </c>
      <c r="B25" s="13" t="s">
        <v>56</v>
      </c>
      <c r="C25" s="14">
        <v>7.9</v>
      </c>
      <c r="D25" s="60"/>
      <c r="E25" s="15" t="str">
        <f t="shared" si="0"/>
        <v/>
      </c>
    </row>
    <row r="26" spans="1:5">
      <c r="A26" s="12" t="s">
        <v>215</v>
      </c>
      <c r="B26" s="13" t="s">
        <v>56</v>
      </c>
      <c r="C26" s="14">
        <v>8.9</v>
      </c>
      <c r="D26" s="60"/>
      <c r="E26" s="15" t="str">
        <f t="shared" si="0"/>
        <v/>
      </c>
    </row>
    <row r="27" spans="1:5">
      <c r="A27" s="12" t="s">
        <v>5</v>
      </c>
      <c r="B27" s="13" t="s">
        <v>142</v>
      </c>
      <c r="C27" s="14">
        <v>19.95</v>
      </c>
      <c r="D27" s="60"/>
      <c r="E27" s="15" t="str">
        <f t="shared" si="0"/>
        <v/>
      </c>
    </row>
    <row r="28" spans="1:5">
      <c r="A28" s="12" t="s">
        <v>144</v>
      </c>
      <c r="B28" s="13" t="s">
        <v>142</v>
      </c>
      <c r="C28" s="14">
        <v>8.9</v>
      </c>
      <c r="D28" s="60"/>
      <c r="E28" s="15" t="str">
        <f t="shared" si="0"/>
        <v/>
      </c>
    </row>
    <row r="29" spans="1:5">
      <c r="A29" s="12" t="s">
        <v>208</v>
      </c>
      <c r="B29" s="13" t="s">
        <v>50</v>
      </c>
      <c r="C29" s="14">
        <v>8</v>
      </c>
      <c r="D29" s="60"/>
      <c r="E29" s="15" t="str">
        <f t="shared" si="0"/>
        <v/>
      </c>
    </row>
    <row r="30" spans="1:5">
      <c r="A30" s="12" t="s">
        <v>209</v>
      </c>
      <c r="B30" s="13" t="s">
        <v>50</v>
      </c>
      <c r="C30" s="14">
        <v>12</v>
      </c>
      <c r="D30" s="60"/>
      <c r="E30" s="15" t="str">
        <f t="shared" si="0"/>
        <v/>
      </c>
    </row>
    <row r="31" spans="1:5">
      <c r="A31" s="12" t="s">
        <v>200</v>
      </c>
      <c r="B31" s="13" t="s">
        <v>50</v>
      </c>
      <c r="C31" s="14">
        <v>10.199999999999999</v>
      </c>
      <c r="D31" s="60"/>
      <c r="E31" s="15" t="str">
        <f t="shared" si="0"/>
        <v/>
      </c>
    </row>
    <row r="32" spans="1:5">
      <c r="A32" s="12" t="s">
        <v>201</v>
      </c>
      <c r="B32" s="13" t="s">
        <v>50</v>
      </c>
      <c r="C32" s="14">
        <v>10.9</v>
      </c>
      <c r="D32" s="60"/>
      <c r="E32" s="15" t="str">
        <f t="shared" si="0"/>
        <v/>
      </c>
    </row>
    <row r="33" spans="1:5">
      <c r="A33" s="12" t="s">
        <v>203</v>
      </c>
      <c r="B33" s="13" t="s">
        <v>50</v>
      </c>
      <c r="C33" s="14">
        <v>7.4</v>
      </c>
      <c r="D33" s="60"/>
      <c r="E33" s="15" t="str">
        <f t="shared" si="0"/>
        <v/>
      </c>
    </row>
    <row r="34" spans="1:5">
      <c r="A34" s="12" t="s">
        <v>206</v>
      </c>
      <c r="B34" s="13" t="s">
        <v>50</v>
      </c>
      <c r="C34" s="14">
        <v>6.9</v>
      </c>
      <c r="D34" s="60"/>
      <c r="E34" s="15" t="str">
        <f t="shared" si="0"/>
        <v/>
      </c>
    </row>
    <row r="35" spans="1:5">
      <c r="A35" s="12" t="s">
        <v>210</v>
      </c>
      <c r="B35" s="13" t="s">
        <v>102</v>
      </c>
      <c r="C35" s="14">
        <v>16.899999999999999</v>
      </c>
      <c r="D35" s="60"/>
      <c r="E35" s="15" t="str">
        <f t="shared" si="0"/>
        <v/>
      </c>
    </row>
    <row r="36" spans="1:5">
      <c r="A36" s="12" t="s">
        <v>211</v>
      </c>
      <c r="B36" s="13" t="s">
        <v>102</v>
      </c>
      <c r="C36" s="14">
        <v>14.95</v>
      </c>
      <c r="D36" s="60"/>
      <c r="E36" s="15" t="str">
        <f t="shared" si="0"/>
        <v/>
      </c>
    </row>
    <row r="37" spans="1:5">
      <c r="A37" s="12" t="s">
        <v>199</v>
      </c>
      <c r="B37" s="13" t="s">
        <v>49</v>
      </c>
      <c r="C37" s="14">
        <v>10.199999999999999</v>
      </c>
      <c r="D37" s="60"/>
      <c r="E37" s="15" t="str">
        <f t="shared" si="0"/>
        <v/>
      </c>
    </row>
    <row r="38" spans="1:5">
      <c r="A38" s="12" t="s">
        <v>207</v>
      </c>
      <c r="B38" s="13" t="s">
        <v>49</v>
      </c>
      <c r="C38" s="14">
        <v>10.9</v>
      </c>
      <c r="D38" s="60"/>
      <c r="E38" s="15" t="str">
        <f t="shared" si="0"/>
        <v/>
      </c>
    </row>
    <row r="39" spans="1:5">
      <c r="A39" s="12" t="s">
        <v>202</v>
      </c>
      <c r="B39" s="13" t="s">
        <v>49</v>
      </c>
      <c r="C39" s="14">
        <v>8.8000000000000007</v>
      </c>
      <c r="D39" s="60"/>
      <c r="E39" s="15" t="str">
        <f t="shared" si="0"/>
        <v/>
      </c>
    </row>
    <row r="40" spans="1:5">
      <c r="A40" s="12" t="s">
        <v>204</v>
      </c>
      <c r="B40" s="13" t="s">
        <v>49</v>
      </c>
      <c r="C40" s="14">
        <v>10.9</v>
      </c>
      <c r="D40" s="60"/>
      <c r="E40" s="15" t="str">
        <f t="shared" si="0"/>
        <v/>
      </c>
    </row>
    <row r="41" spans="1:5">
      <c r="A41" s="12" t="s">
        <v>205</v>
      </c>
      <c r="B41" s="13" t="s">
        <v>49</v>
      </c>
      <c r="C41" s="14">
        <v>8.3000000000000007</v>
      </c>
      <c r="D41" s="60"/>
      <c r="E41" s="15" t="str">
        <f t="shared" si="0"/>
        <v/>
      </c>
    </row>
    <row r="42" spans="1:5">
      <c r="A42" s="12" t="s">
        <v>212</v>
      </c>
      <c r="B42" s="13" t="s">
        <v>49</v>
      </c>
      <c r="C42" s="14">
        <v>12.9</v>
      </c>
      <c r="D42" s="60"/>
      <c r="E42" s="15" t="str">
        <f t="shared" si="0"/>
        <v/>
      </c>
    </row>
    <row r="43" spans="1:5">
      <c r="A43" s="12" t="s">
        <v>276</v>
      </c>
      <c r="B43" s="13" t="s">
        <v>49</v>
      </c>
      <c r="C43" s="14">
        <v>10.9</v>
      </c>
      <c r="D43" s="60"/>
      <c r="E43" s="15" t="str">
        <f t="shared" si="0"/>
        <v/>
      </c>
    </row>
    <row r="44" spans="1:5">
      <c r="A44" s="12" t="s">
        <v>217</v>
      </c>
      <c r="B44" s="13" t="s">
        <v>108</v>
      </c>
      <c r="C44" s="14">
        <v>8.15</v>
      </c>
      <c r="D44" s="60"/>
      <c r="E44" s="15" t="str">
        <f t="shared" si="0"/>
        <v/>
      </c>
    </row>
    <row r="45" spans="1:5">
      <c r="A45" s="12" t="s">
        <v>218</v>
      </c>
      <c r="B45" s="13" t="s">
        <v>108</v>
      </c>
      <c r="C45" s="14">
        <v>6.35</v>
      </c>
      <c r="D45" s="60"/>
      <c r="E45" s="15" t="str">
        <f t="shared" si="0"/>
        <v/>
      </c>
    </row>
    <row r="46" spans="1:5">
      <c r="A46" s="12" t="s">
        <v>219</v>
      </c>
      <c r="B46" s="13" t="s">
        <v>108</v>
      </c>
      <c r="C46" s="14">
        <v>8.0500000000000007</v>
      </c>
      <c r="D46" s="60"/>
      <c r="E46" s="15" t="str">
        <f t="shared" si="0"/>
        <v/>
      </c>
    </row>
    <row r="47" spans="1:5">
      <c r="A47" s="12" t="s">
        <v>220</v>
      </c>
      <c r="B47" s="13" t="s">
        <v>108</v>
      </c>
      <c r="C47" s="14">
        <v>6.95</v>
      </c>
      <c r="D47" s="60"/>
      <c r="E47" s="15" t="str">
        <f t="shared" si="0"/>
        <v/>
      </c>
    </row>
    <row r="48" spans="1:5">
      <c r="A48" s="20" t="s">
        <v>74</v>
      </c>
      <c r="B48" s="21" t="s">
        <v>73</v>
      </c>
      <c r="C48" s="22">
        <v>35</v>
      </c>
      <c r="D48" s="61"/>
      <c r="E48" s="15" t="str">
        <f t="shared" si="0"/>
        <v/>
      </c>
    </row>
    <row r="49" spans="1:5">
      <c r="A49" s="20" t="s">
        <v>75</v>
      </c>
      <c r="B49" s="21" t="s">
        <v>73</v>
      </c>
      <c r="C49" s="22">
        <v>30</v>
      </c>
      <c r="D49" s="62"/>
      <c r="E49" s="15" t="str">
        <f t="shared" si="0"/>
        <v/>
      </c>
    </row>
    <row r="50" spans="1:5">
      <c r="A50" s="12" t="s">
        <v>128</v>
      </c>
      <c r="B50" s="13" t="s">
        <v>73</v>
      </c>
      <c r="C50" s="14">
        <v>33</v>
      </c>
      <c r="D50" s="60"/>
      <c r="E50" s="15" t="str">
        <f t="shared" si="0"/>
        <v/>
      </c>
    </row>
    <row r="51" spans="1:5">
      <c r="A51" s="12" t="s">
        <v>213</v>
      </c>
      <c r="B51" s="13" t="s">
        <v>73</v>
      </c>
      <c r="C51" s="14">
        <v>5.9</v>
      </c>
      <c r="D51" s="60"/>
      <c r="E51" s="15" t="str">
        <f t="shared" si="0"/>
        <v/>
      </c>
    </row>
    <row r="52" spans="1:5">
      <c r="A52" s="12" t="s">
        <v>214</v>
      </c>
      <c r="B52" s="13" t="s">
        <v>73</v>
      </c>
      <c r="C52" s="14">
        <v>5.9</v>
      </c>
      <c r="D52" s="60"/>
      <c r="E52" s="15" t="str">
        <f t="shared" si="0"/>
        <v/>
      </c>
    </row>
    <row r="53" spans="1:5">
      <c r="A53" s="12" t="s">
        <v>277</v>
      </c>
      <c r="B53" s="13" t="s">
        <v>54</v>
      </c>
      <c r="C53" s="14">
        <v>8.1</v>
      </c>
      <c r="D53" s="60"/>
      <c r="E53" s="15" t="str">
        <f t="shared" si="0"/>
        <v/>
      </c>
    </row>
    <row r="54" spans="1:5">
      <c r="A54" s="12" t="s">
        <v>55</v>
      </c>
      <c r="B54" s="13" t="s">
        <v>54</v>
      </c>
      <c r="C54" s="14">
        <v>3</v>
      </c>
      <c r="D54" s="60"/>
      <c r="E54" s="15" t="str">
        <f t="shared" si="0"/>
        <v/>
      </c>
    </row>
    <row r="55" spans="1:5">
      <c r="A55" s="12" t="s">
        <v>101</v>
      </c>
      <c r="B55" s="13" t="s">
        <v>54</v>
      </c>
      <c r="C55" s="14">
        <v>19.899999999999999</v>
      </c>
      <c r="D55" s="60"/>
      <c r="E55" s="15" t="str">
        <f t="shared" si="0"/>
        <v/>
      </c>
    </row>
    <row r="56" spans="1:5">
      <c r="A56" s="12" t="s">
        <v>278</v>
      </c>
      <c r="B56" s="13" t="s">
        <v>54</v>
      </c>
      <c r="C56" s="14">
        <v>8.1</v>
      </c>
      <c r="D56" s="60"/>
      <c r="E56" s="15" t="str">
        <f t="shared" si="0"/>
        <v/>
      </c>
    </row>
    <row r="57" spans="1:5">
      <c r="A57" s="12" t="s">
        <v>221</v>
      </c>
      <c r="B57" s="13" t="s">
        <v>32</v>
      </c>
      <c r="C57" s="14">
        <v>4.2</v>
      </c>
      <c r="D57" s="60"/>
      <c r="E57" s="15" t="str">
        <f t="shared" si="0"/>
        <v/>
      </c>
    </row>
    <row r="58" spans="1:5">
      <c r="A58" s="12" t="s">
        <v>222</v>
      </c>
      <c r="B58" s="13" t="s">
        <v>32</v>
      </c>
      <c r="C58" s="14">
        <v>4.2</v>
      </c>
      <c r="D58" s="60"/>
      <c r="E58" s="15" t="str">
        <f t="shared" si="0"/>
        <v/>
      </c>
    </row>
    <row r="59" spans="1:5">
      <c r="A59" s="12" t="s">
        <v>33</v>
      </c>
      <c r="B59" s="13" t="s">
        <v>32</v>
      </c>
      <c r="C59" s="14">
        <v>11</v>
      </c>
      <c r="D59" s="60"/>
      <c r="E59" s="15" t="str">
        <f t="shared" si="0"/>
        <v/>
      </c>
    </row>
    <row r="60" spans="1:5">
      <c r="A60" s="12" t="s">
        <v>125</v>
      </c>
      <c r="B60" s="13" t="s">
        <v>32</v>
      </c>
      <c r="C60" s="14">
        <v>11</v>
      </c>
      <c r="D60" s="60"/>
      <c r="E60" s="15" t="str">
        <f t="shared" si="0"/>
        <v/>
      </c>
    </row>
    <row r="61" spans="1:5">
      <c r="A61" s="12" t="s">
        <v>223</v>
      </c>
      <c r="B61" s="13" t="s">
        <v>32</v>
      </c>
      <c r="C61" s="14">
        <v>4.2</v>
      </c>
      <c r="D61" s="60"/>
      <c r="E61" s="15" t="str">
        <f t="shared" si="0"/>
        <v/>
      </c>
    </row>
    <row r="62" spans="1:5">
      <c r="A62" s="12" t="s">
        <v>224</v>
      </c>
      <c r="B62" s="13" t="s">
        <v>32</v>
      </c>
      <c r="C62" s="14">
        <v>4</v>
      </c>
      <c r="D62" s="60"/>
      <c r="E62" s="15" t="str">
        <f t="shared" si="0"/>
        <v/>
      </c>
    </row>
    <row r="63" spans="1:5">
      <c r="A63" s="12" t="s">
        <v>62</v>
      </c>
      <c r="B63" s="13" t="s">
        <v>63</v>
      </c>
      <c r="C63" s="14">
        <v>7.9</v>
      </c>
      <c r="D63" s="60"/>
      <c r="E63" s="15" t="str">
        <f t="shared" si="0"/>
        <v/>
      </c>
    </row>
    <row r="64" spans="1:5">
      <c r="A64" s="12" t="s">
        <v>279</v>
      </c>
      <c r="B64" s="13" t="s">
        <v>63</v>
      </c>
      <c r="C64" s="14">
        <v>8</v>
      </c>
      <c r="D64" s="60"/>
      <c r="E64" s="15" t="str">
        <f t="shared" si="0"/>
        <v/>
      </c>
    </row>
    <row r="65" spans="1:5">
      <c r="A65" s="12" t="s">
        <v>96</v>
      </c>
      <c r="B65" s="13" t="s">
        <v>63</v>
      </c>
      <c r="C65" s="14">
        <v>7.9</v>
      </c>
      <c r="D65" s="60"/>
      <c r="E65" s="15" t="str">
        <f t="shared" si="0"/>
        <v/>
      </c>
    </row>
    <row r="66" spans="1:5">
      <c r="A66" s="12" t="s">
        <v>225</v>
      </c>
      <c r="B66" s="13" t="s">
        <v>63</v>
      </c>
      <c r="C66" s="14">
        <v>4.9000000000000004</v>
      </c>
      <c r="D66" s="60"/>
      <c r="E66" s="15" t="str">
        <f t="shared" si="0"/>
        <v/>
      </c>
    </row>
    <row r="67" spans="1:5">
      <c r="A67" s="12" t="s">
        <v>226</v>
      </c>
      <c r="B67" s="13" t="s">
        <v>63</v>
      </c>
      <c r="C67" s="14">
        <v>4.9000000000000004</v>
      </c>
      <c r="D67" s="60"/>
      <c r="E67" s="15" t="str">
        <f t="shared" si="0"/>
        <v/>
      </c>
    </row>
    <row r="68" spans="1:5">
      <c r="A68" s="12" t="s">
        <v>227</v>
      </c>
      <c r="B68" s="13" t="s">
        <v>63</v>
      </c>
      <c r="C68" s="14">
        <v>4.9000000000000004</v>
      </c>
      <c r="D68" s="60"/>
      <c r="E68" s="15" t="str">
        <f t="shared" si="0"/>
        <v/>
      </c>
    </row>
    <row r="69" spans="1:5">
      <c r="A69" s="12" t="s">
        <v>228</v>
      </c>
      <c r="B69" s="13" t="s">
        <v>63</v>
      </c>
      <c r="C69" s="14">
        <v>8</v>
      </c>
      <c r="D69" s="60"/>
      <c r="E69" s="15" t="str">
        <f t="shared" si="0"/>
        <v/>
      </c>
    </row>
    <row r="70" spans="1:5">
      <c r="A70" s="12" t="s">
        <v>229</v>
      </c>
      <c r="B70" s="13" t="s">
        <v>63</v>
      </c>
      <c r="C70" s="14">
        <v>8</v>
      </c>
      <c r="D70" s="60"/>
      <c r="E70" s="15" t="str">
        <f t="shared" si="0"/>
        <v/>
      </c>
    </row>
    <row r="71" spans="1:5">
      <c r="A71" s="12" t="s">
        <v>230</v>
      </c>
      <c r="B71" s="13" t="s">
        <v>63</v>
      </c>
      <c r="C71" s="14">
        <v>8</v>
      </c>
      <c r="D71" s="60"/>
      <c r="E71" s="15" t="str">
        <f t="shared" si="0"/>
        <v/>
      </c>
    </row>
    <row r="72" spans="1:5">
      <c r="A72" s="12" t="s">
        <v>231</v>
      </c>
      <c r="B72" s="13" t="s">
        <v>63</v>
      </c>
      <c r="C72" s="14">
        <v>8</v>
      </c>
      <c r="D72" s="60"/>
      <c r="E72" s="15" t="str">
        <f t="shared" si="0"/>
        <v/>
      </c>
    </row>
    <row r="73" spans="1:5">
      <c r="A73" s="12" t="s">
        <v>232</v>
      </c>
      <c r="B73" s="13" t="s">
        <v>63</v>
      </c>
      <c r="C73" s="14">
        <v>8</v>
      </c>
      <c r="D73" s="60"/>
      <c r="E73" s="15" t="str">
        <f t="shared" si="0"/>
        <v/>
      </c>
    </row>
    <row r="74" spans="1:5">
      <c r="A74" s="12" t="s">
        <v>233</v>
      </c>
      <c r="B74" s="13" t="s">
        <v>63</v>
      </c>
      <c r="C74" s="14">
        <v>9</v>
      </c>
      <c r="D74" s="60"/>
      <c r="E74" s="15" t="str">
        <f t="shared" si="0"/>
        <v/>
      </c>
    </row>
    <row r="75" spans="1:5">
      <c r="A75" s="12" t="s">
        <v>234</v>
      </c>
      <c r="B75" s="13" t="s">
        <v>63</v>
      </c>
      <c r="C75" s="14">
        <v>4.9000000000000004</v>
      </c>
      <c r="D75" s="60"/>
      <c r="E75" s="15" t="str">
        <f t="shared" si="0"/>
        <v/>
      </c>
    </row>
    <row r="76" spans="1:5">
      <c r="A76" s="12" t="s">
        <v>235</v>
      </c>
      <c r="B76" s="13" t="s">
        <v>63</v>
      </c>
      <c r="C76" s="14">
        <v>8</v>
      </c>
      <c r="D76" s="60"/>
      <c r="E76" s="15" t="str">
        <f t="shared" si="0"/>
        <v/>
      </c>
    </row>
    <row r="77" spans="1:5">
      <c r="A77" s="12" t="s">
        <v>160</v>
      </c>
      <c r="B77" s="13" t="s">
        <v>63</v>
      </c>
      <c r="C77" s="14">
        <v>9.9</v>
      </c>
      <c r="D77" s="60"/>
      <c r="E77" s="15" t="str">
        <f t="shared" si="0"/>
        <v/>
      </c>
    </row>
    <row r="78" spans="1:5">
      <c r="A78" s="12" t="s">
        <v>161</v>
      </c>
      <c r="B78" s="13" t="s">
        <v>63</v>
      </c>
      <c r="C78" s="14">
        <v>8.9</v>
      </c>
      <c r="D78" s="60"/>
      <c r="E78" s="15" t="str">
        <f t="shared" si="0"/>
        <v/>
      </c>
    </row>
    <row r="79" spans="1:5">
      <c r="A79" s="12" t="s">
        <v>236</v>
      </c>
      <c r="B79" s="13" t="s">
        <v>60</v>
      </c>
      <c r="C79" s="14">
        <v>8.5</v>
      </c>
      <c r="D79" s="60"/>
      <c r="E79" s="15" t="str">
        <f t="shared" si="0"/>
        <v/>
      </c>
    </row>
    <row r="80" spans="1:5">
      <c r="A80" s="12" t="s">
        <v>237</v>
      </c>
      <c r="B80" s="13" t="s">
        <v>60</v>
      </c>
      <c r="C80" s="14">
        <v>7.5</v>
      </c>
      <c r="D80" s="60"/>
      <c r="E80" s="15" t="str">
        <f t="shared" si="0"/>
        <v/>
      </c>
    </row>
    <row r="81" spans="1:5">
      <c r="A81" s="12" t="s">
        <v>238</v>
      </c>
      <c r="B81" s="13" t="s">
        <v>60</v>
      </c>
      <c r="C81" s="14">
        <v>6.9</v>
      </c>
      <c r="D81" s="60"/>
      <c r="E81" s="15" t="str">
        <f t="shared" si="0"/>
        <v/>
      </c>
    </row>
    <row r="82" spans="1:5">
      <c r="A82" s="12" t="s">
        <v>239</v>
      </c>
      <c r="B82" s="13" t="s">
        <v>60</v>
      </c>
      <c r="C82" s="14">
        <v>6.9</v>
      </c>
      <c r="D82" s="60"/>
      <c r="E82" s="15" t="str">
        <f t="shared" si="0"/>
        <v/>
      </c>
    </row>
    <row r="83" spans="1:5">
      <c r="A83" s="12" t="s">
        <v>240</v>
      </c>
      <c r="B83" s="13" t="s">
        <v>60</v>
      </c>
      <c r="C83" s="14">
        <v>6.9</v>
      </c>
      <c r="D83" s="60"/>
      <c r="E83" s="15" t="str">
        <f t="shared" si="0"/>
        <v/>
      </c>
    </row>
    <row r="84" spans="1:5">
      <c r="A84" s="12" t="s">
        <v>241</v>
      </c>
      <c r="B84" s="13" t="s">
        <v>60</v>
      </c>
      <c r="C84" s="14">
        <v>6.9</v>
      </c>
      <c r="D84" s="60"/>
      <c r="E84" s="15" t="str">
        <f t="shared" si="0"/>
        <v/>
      </c>
    </row>
    <row r="85" spans="1:5">
      <c r="A85" s="12" t="s">
        <v>242</v>
      </c>
      <c r="B85" s="13" t="s">
        <v>60</v>
      </c>
      <c r="C85" s="14">
        <v>6.9</v>
      </c>
      <c r="D85" s="60"/>
      <c r="E85" s="15" t="str">
        <f t="shared" ref="E85:E148" si="1">IF(D85="","",C85*D85)</f>
        <v/>
      </c>
    </row>
    <row r="86" spans="1:5">
      <c r="A86" s="12" t="s">
        <v>243</v>
      </c>
      <c r="B86" s="13" t="s">
        <v>60</v>
      </c>
      <c r="C86" s="14">
        <v>6.9</v>
      </c>
      <c r="D86" s="60"/>
      <c r="E86" s="15" t="str">
        <f t="shared" si="1"/>
        <v/>
      </c>
    </row>
    <row r="87" spans="1:5">
      <c r="A87" s="12" t="s">
        <v>244</v>
      </c>
      <c r="B87" s="13" t="s">
        <v>60</v>
      </c>
      <c r="C87" s="14">
        <v>6.9</v>
      </c>
      <c r="D87" s="60"/>
      <c r="E87" s="15" t="str">
        <f t="shared" si="1"/>
        <v/>
      </c>
    </row>
    <row r="88" spans="1:5">
      <c r="A88" s="12" t="s">
        <v>245</v>
      </c>
      <c r="B88" s="13" t="s">
        <v>60</v>
      </c>
      <c r="C88" s="14">
        <v>6.9</v>
      </c>
      <c r="D88" s="60"/>
      <c r="E88" s="15" t="str">
        <f t="shared" si="1"/>
        <v/>
      </c>
    </row>
    <row r="89" spans="1:5">
      <c r="A89" s="12" t="s">
        <v>246</v>
      </c>
      <c r="B89" s="13" t="s">
        <v>60</v>
      </c>
      <c r="C89" s="14">
        <v>6.9</v>
      </c>
      <c r="D89" s="60"/>
      <c r="E89" s="15" t="str">
        <f t="shared" si="1"/>
        <v/>
      </c>
    </row>
    <row r="90" spans="1:5">
      <c r="A90" s="12" t="s">
        <v>247</v>
      </c>
      <c r="B90" s="13" t="s">
        <v>60</v>
      </c>
      <c r="C90" s="14">
        <v>6.9</v>
      </c>
      <c r="D90" s="60"/>
      <c r="E90" s="15" t="str">
        <f t="shared" si="1"/>
        <v/>
      </c>
    </row>
    <row r="91" spans="1:5">
      <c r="A91" s="12" t="s">
        <v>280</v>
      </c>
      <c r="B91" s="13" t="s">
        <v>43</v>
      </c>
      <c r="C91" s="14">
        <v>6.5</v>
      </c>
      <c r="D91" s="60"/>
      <c r="E91" s="15" t="str">
        <f t="shared" si="1"/>
        <v/>
      </c>
    </row>
    <row r="92" spans="1:5">
      <c r="A92" s="12" t="s">
        <v>281</v>
      </c>
      <c r="B92" s="13" t="s">
        <v>43</v>
      </c>
      <c r="C92" s="14">
        <v>6.5</v>
      </c>
      <c r="D92" s="60"/>
      <c r="E92" s="15" t="str">
        <f t="shared" si="1"/>
        <v/>
      </c>
    </row>
    <row r="93" spans="1:5">
      <c r="A93" s="12" t="s">
        <v>46</v>
      </c>
      <c r="B93" s="13" t="s">
        <v>43</v>
      </c>
      <c r="C93" s="14">
        <v>4</v>
      </c>
      <c r="D93" s="60"/>
      <c r="E93" s="15" t="str">
        <f t="shared" si="1"/>
        <v/>
      </c>
    </row>
    <row r="94" spans="1:5">
      <c r="A94" s="12" t="s">
        <v>282</v>
      </c>
      <c r="B94" s="13" t="s">
        <v>43</v>
      </c>
      <c r="C94" s="14">
        <v>5.3</v>
      </c>
      <c r="D94" s="60"/>
      <c r="E94" s="15" t="str">
        <f t="shared" si="1"/>
        <v/>
      </c>
    </row>
    <row r="95" spans="1:5">
      <c r="A95" s="12" t="s">
        <v>283</v>
      </c>
      <c r="B95" s="13" t="s">
        <v>43</v>
      </c>
      <c r="C95" s="14">
        <v>5.3</v>
      </c>
      <c r="D95" s="60"/>
      <c r="E95" s="15" t="str">
        <f t="shared" si="1"/>
        <v/>
      </c>
    </row>
    <row r="96" spans="1:5">
      <c r="A96" s="12" t="s">
        <v>284</v>
      </c>
      <c r="B96" s="13" t="s">
        <v>43</v>
      </c>
      <c r="C96" s="14">
        <v>5.3</v>
      </c>
      <c r="D96" s="60"/>
      <c r="E96" s="15" t="str">
        <f t="shared" si="1"/>
        <v/>
      </c>
    </row>
    <row r="97" spans="1:5">
      <c r="A97" s="12" t="s">
        <v>287</v>
      </c>
      <c r="B97" s="13" t="s">
        <v>43</v>
      </c>
      <c r="C97" s="14">
        <v>4.5</v>
      </c>
      <c r="D97" s="60"/>
      <c r="E97" s="15" t="str">
        <f t="shared" si="1"/>
        <v/>
      </c>
    </row>
    <row r="98" spans="1:5">
      <c r="A98" s="12" t="s">
        <v>288</v>
      </c>
      <c r="B98" s="13" t="s">
        <v>43</v>
      </c>
      <c r="C98" s="14">
        <v>4.5</v>
      </c>
      <c r="D98" s="60"/>
      <c r="E98" s="15" t="str">
        <f t="shared" si="1"/>
        <v/>
      </c>
    </row>
    <row r="99" spans="1:5">
      <c r="A99" s="12" t="s">
        <v>289</v>
      </c>
      <c r="B99" s="13" t="s">
        <v>43</v>
      </c>
      <c r="C99" s="14">
        <v>2.8</v>
      </c>
      <c r="D99" s="60"/>
      <c r="E99" s="15" t="str">
        <f t="shared" si="1"/>
        <v/>
      </c>
    </row>
    <row r="100" spans="1:5">
      <c r="A100" s="12" t="s">
        <v>290</v>
      </c>
      <c r="B100" s="13" t="s">
        <v>43</v>
      </c>
      <c r="C100" s="14">
        <v>3.9</v>
      </c>
      <c r="D100" s="60"/>
      <c r="E100" s="15" t="str">
        <f t="shared" si="1"/>
        <v/>
      </c>
    </row>
    <row r="101" spans="1:5">
      <c r="A101" s="12" t="s">
        <v>291</v>
      </c>
      <c r="B101" s="13" t="s">
        <v>43</v>
      </c>
      <c r="C101" s="14">
        <v>6</v>
      </c>
      <c r="D101" s="60"/>
      <c r="E101" s="15" t="str">
        <f t="shared" si="1"/>
        <v/>
      </c>
    </row>
    <row r="102" spans="1:5">
      <c r="A102" s="12" t="s">
        <v>285</v>
      </c>
      <c r="B102" s="13" t="s">
        <v>43</v>
      </c>
      <c r="C102" s="14">
        <v>6.9</v>
      </c>
      <c r="D102" s="60"/>
      <c r="E102" s="15" t="str">
        <f t="shared" si="1"/>
        <v/>
      </c>
    </row>
    <row r="103" spans="1:5">
      <c r="A103" s="12" t="s">
        <v>286</v>
      </c>
      <c r="B103" s="13" t="s">
        <v>43</v>
      </c>
      <c r="C103" s="14">
        <v>5.9</v>
      </c>
      <c r="D103" s="60"/>
      <c r="E103" s="15" t="str">
        <f t="shared" si="1"/>
        <v/>
      </c>
    </row>
    <row r="104" spans="1:5">
      <c r="A104" s="12" t="s">
        <v>292</v>
      </c>
      <c r="B104" s="13" t="s">
        <v>39</v>
      </c>
      <c r="C104" s="14">
        <v>6</v>
      </c>
      <c r="D104" s="60"/>
      <c r="E104" s="15" t="str">
        <f t="shared" si="1"/>
        <v/>
      </c>
    </row>
    <row r="105" spans="1:5">
      <c r="A105" s="12" t="s">
        <v>40</v>
      </c>
      <c r="B105" s="13" t="s">
        <v>39</v>
      </c>
      <c r="C105" s="14">
        <v>4</v>
      </c>
      <c r="D105" s="60"/>
      <c r="E105" s="15" t="str">
        <f t="shared" si="1"/>
        <v/>
      </c>
    </row>
    <row r="106" spans="1:5">
      <c r="A106" s="12" t="s">
        <v>248</v>
      </c>
      <c r="B106" s="13" t="s">
        <v>39</v>
      </c>
      <c r="C106" s="14">
        <v>31.9</v>
      </c>
      <c r="D106" s="60"/>
      <c r="E106" s="15" t="str">
        <f t="shared" si="1"/>
        <v/>
      </c>
    </row>
    <row r="107" spans="1:5">
      <c r="A107" s="12" t="s">
        <v>293</v>
      </c>
      <c r="B107" s="13" t="s">
        <v>39</v>
      </c>
      <c r="C107" s="14">
        <v>6</v>
      </c>
      <c r="D107" s="60"/>
      <c r="E107" s="15" t="str">
        <f t="shared" si="1"/>
        <v/>
      </c>
    </row>
    <row r="108" spans="1:5">
      <c r="A108" s="12" t="s">
        <v>249</v>
      </c>
      <c r="B108" s="13" t="s">
        <v>39</v>
      </c>
      <c r="C108" s="14">
        <v>6.5</v>
      </c>
      <c r="D108" s="60"/>
      <c r="E108" s="15" t="str">
        <f t="shared" si="1"/>
        <v/>
      </c>
    </row>
    <row r="109" spans="1:5">
      <c r="A109" s="12" t="s">
        <v>250</v>
      </c>
      <c r="B109" s="13" t="s">
        <v>39</v>
      </c>
      <c r="C109" s="14">
        <v>4.9000000000000004</v>
      </c>
      <c r="D109" s="60"/>
      <c r="E109" s="15" t="str">
        <f t="shared" si="1"/>
        <v/>
      </c>
    </row>
    <row r="110" spans="1:5">
      <c r="A110" s="12" t="s">
        <v>251</v>
      </c>
      <c r="B110" s="13" t="s">
        <v>39</v>
      </c>
      <c r="C110" s="14">
        <v>4.9000000000000004</v>
      </c>
      <c r="D110" s="60"/>
      <c r="E110" s="15" t="str">
        <f t="shared" si="1"/>
        <v/>
      </c>
    </row>
    <row r="111" spans="1:5">
      <c r="A111" s="12" t="s">
        <v>252</v>
      </c>
      <c r="B111" s="13" t="s">
        <v>39</v>
      </c>
      <c r="C111" s="14">
        <v>16.899999999999999</v>
      </c>
      <c r="D111" s="60"/>
      <c r="E111" s="15" t="str">
        <f t="shared" si="1"/>
        <v/>
      </c>
    </row>
    <row r="112" spans="1:5">
      <c r="A112" s="12" t="s">
        <v>294</v>
      </c>
      <c r="B112" s="13" t="s">
        <v>39</v>
      </c>
      <c r="C112" s="14">
        <v>12</v>
      </c>
      <c r="D112" s="60"/>
      <c r="E112" s="15" t="str">
        <f t="shared" si="1"/>
        <v/>
      </c>
    </row>
    <row r="113" spans="1:5">
      <c r="A113" s="12" t="s">
        <v>295</v>
      </c>
      <c r="B113" s="13" t="s">
        <v>39</v>
      </c>
      <c r="C113" s="14">
        <v>12</v>
      </c>
      <c r="D113" s="60"/>
      <c r="E113" s="15" t="str">
        <f t="shared" si="1"/>
        <v/>
      </c>
    </row>
    <row r="114" spans="1:5">
      <c r="A114" s="12" t="s">
        <v>296</v>
      </c>
      <c r="B114" s="13" t="s">
        <v>39</v>
      </c>
      <c r="C114" s="14">
        <v>12</v>
      </c>
      <c r="D114" s="60"/>
      <c r="E114" s="15" t="str">
        <f t="shared" si="1"/>
        <v/>
      </c>
    </row>
    <row r="115" spans="1:5">
      <c r="A115" s="12" t="s">
        <v>297</v>
      </c>
      <c r="B115" s="13" t="s">
        <v>39</v>
      </c>
      <c r="C115" s="14">
        <v>6</v>
      </c>
      <c r="D115" s="60"/>
      <c r="E115" s="15" t="str">
        <f t="shared" si="1"/>
        <v/>
      </c>
    </row>
    <row r="116" spans="1:5">
      <c r="A116" s="12" t="s">
        <v>157</v>
      </c>
      <c r="B116" s="13" t="s">
        <v>39</v>
      </c>
      <c r="C116" s="14">
        <v>4</v>
      </c>
      <c r="D116" s="60"/>
      <c r="E116" s="15" t="str">
        <f t="shared" si="1"/>
        <v/>
      </c>
    </row>
    <row r="117" spans="1:5">
      <c r="A117" s="12" t="s">
        <v>158</v>
      </c>
      <c r="B117" s="13" t="s">
        <v>39</v>
      </c>
      <c r="C117" s="14">
        <v>3.2</v>
      </c>
      <c r="D117" s="60"/>
      <c r="E117" s="15" t="str">
        <f t="shared" si="1"/>
        <v/>
      </c>
    </row>
    <row r="118" spans="1:5">
      <c r="A118" s="12" t="s">
        <v>76</v>
      </c>
      <c r="B118" s="13" t="s">
        <v>77</v>
      </c>
      <c r="C118" s="14">
        <v>4.2</v>
      </c>
      <c r="D118" s="60"/>
      <c r="E118" s="15" t="str">
        <f t="shared" si="1"/>
        <v/>
      </c>
    </row>
    <row r="119" spans="1:5">
      <c r="A119" s="12" t="s">
        <v>78</v>
      </c>
      <c r="B119" s="13" t="s">
        <v>77</v>
      </c>
      <c r="C119" s="14">
        <v>15.9</v>
      </c>
      <c r="D119" s="60"/>
      <c r="E119" s="15" t="str">
        <f t="shared" si="1"/>
        <v/>
      </c>
    </row>
    <row r="120" spans="1:5">
      <c r="A120" s="12" t="s">
        <v>79</v>
      </c>
      <c r="B120" s="13" t="s">
        <v>77</v>
      </c>
      <c r="C120" s="14">
        <v>3.7</v>
      </c>
      <c r="D120" s="60"/>
      <c r="E120" s="15" t="str">
        <f t="shared" si="1"/>
        <v/>
      </c>
    </row>
    <row r="121" spans="1:5">
      <c r="A121" s="12" t="s">
        <v>80</v>
      </c>
      <c r="B121" s="13" t="s">
        <v>77</v>
      </c>
      <c r="C121" s="14">
        <v>4.2</v>
      </c>
      <c r="D121" s="60"/>
      <c r="E121" s="15" t="str">
        <f t="shared" si="1"/>
        <v/>
      </c>
    </row>
    <row r="122" spans="1:5">
      <c r="A122" s="12" t="s">
        <v>81</v>
      </c>
      <c r="B122" s="13" t="s">
        <v>77</v>
      </c>
      <c r="C122" s="14">
        <v>3.7</v>
      </c>
      <c r="D122" s="60"/>
      <c r="E122" s="15" t="str">
        <f t="shared" si="1"/>
        <v/>
      </c>
    </row>
    <row r="123" spans="1:5">
      <c r="A123" s="12" t="s">
        <v>82</v>
      </c>
      <c r="B123" s="13" t="s">
        <v>77</v>
      </c>
      <c r="C123" s="14">
        <v>3.7</v>
      </c>
      <c r="D123" s="60"/>
      <c r="E123" s="15" t="str">
        <f t="shared" si="1"/>
        <v/>
      </c>
    </row>
    <row r="124" spans="1:5">
      <c r="A124" s="12" t="s">
        <v>83</v>
      </c>
      <c r="B124" s="13" t="s">
        <v>77</v>
      </c>
      <c r="C124" s="14">
        <v>4.2</v>
      </c>
      <c r="D124" s="60"/>
      <c r="E124" s="15" t="str">
        <f t="shared" si="1"/>
        <v/>
      </c>
    </row>
    <row r="125" spans="1:5">
      <c r="A125" s="12" t="s">
        <v>84</v>
      </c>
      <c r="B125" s="13" t="s">
        <v>77</v>
      </c>
      <c r="C125" s="14">
        <v>3.7</v>
      </c>
      <c r="D125" s="60"/>
      <c r="E125" s="15" t="str">
        <f t="shared" si="1"/>
        <v/>
      </c>
    </row>
    <row r="126" spans="1:5">
      <c r="A126" s="12" t="s">
        <v>85</v>
      </c>
      <c r="B126" s="13" t="s">
        <v>77</v>
      </c>
      <c r="C126" s="14">
        <v>3.7</v>
      </c>
      <c r="D126" s="60"/>
      <c r="E126" s="15" t="str">
        <f t="shared" si="1"/>
        <v/>
      </c>
    </row>
    <row r="127" spans="1:5">
      <c r="A127" s="12" t="s">
        <v>86</v>
      </c>
      <c r="B127" s="13" t="s">
        <v>77</v>
      </c>
      <c r="C127" s="14">
        <v>3.7</v>
      </c>
      <c r="D127" s="60"/>
      <c r="E127" s="15" t="str">
        <f t="shared" si="1"/>
        <v/>
      </c>
    </row>
    <row r="128" spans="1:5">
      <c r="A128" s="12" t="s">
        <v>87</v>
      </c>
      <c r="B128" s="13" t="s">
        <v>77</v>
      </c>
      <c r="C128" s="14">
        <v>13.9</v>
      </c>
      <c r="D128" s="60"/>
      <c r="E128" s="15" t="str">
        <f t="shared" si="1"/>
        <v/>
      </c>
    </row>
    <row r="129" spans="1:5">
      <c r="A129" s="12" t="s">
        <v>88</v>
      </c>
      <c r="B129" s="13" t="s">
        <v>77</v>
      </c>
      <c r="C129" s="14">
        <v>8.6</v>
      </c>
      <c r="D129" s="60"/>
      <c r="E129" s="15" t="str">
        <f t="shared" si="1"/>
        <v/>
      </c>
    </row>
    <row r="130" spans="1:5">
      <c r="A130" s="12" t="s">
        <v>89</v>
      </c>
      <c r="B130" s="13" t="s">
        <v>77</v>
      </c>
      <c r="C130" s="14">
        <v>13.9</v>
      </c>
      <c r="D130" s="60"/>
      <c r="E130" s="15" t="str">
        <f t="shared" si="1"/>
        <v/>
      </c>
    </row>
    <row r="131" spans="1:5">
      <c r="A131" s="12" t="s">
        <v>90</v>
      </c>
      <c r="B131" s="13" t="s">
        <v>77</v>
      </c>
      <c r="C131" s="14">
        <v>13.9</v>
      </c>
      <c r="D131" s="60"/>
      <c r="E131" s="15" t="str">
        <f t="shared" si="1"/>
        <v/>
      </c>
    </row>
    <row r="132" spans="1:5">
      <c r="A132" s="12" t="s">
        <v>254</v>
      </c>
      <c r="B132" s="13" t="s">
        <v>77</v>
      </c>
      <c r="C132" s="14">
        <v>9.5</v>
      </c>
      <c r="D132" s="60"/>
      <c r="E132" s="15" t="str">
        <f t="shared" si="1"/>
        <v/>
      </c>
    </row>
    <row r="133" spans="1:5">
      <c r="A133" s="12" t="s">
        <v>255</v>
      </c>
      <c r="B133" s="13" t="s">
        <v>77</v>
      </c>
      <c r="C133" s="14">
        <v>7.5</v>
      </c>
      <c r="D133" s="60"/>
      <c r="E133" s="15" t="str">
        <f t="shared" si="1"/>
        <v/>
      </c>
    </row>
    <row r="134" spans="1:5">
      <c r="A134" s="12" t="s">
        <v>253</v>
      </c>
      <c r="B134" s="13" t="s">
        <v>77</v>
      </c>
      <c r="C134" s="14">
        <v>7.5</v>
      </c>
      <c r="D134" s="60"/>
      <c r="E134" s="15" t="str">
        <f t="shared" si="1"/>
        <v/>
      </c>
    </row>
    <row r="135" spans="1:5">
      <c r="A135" s="12" t="s">
        <v>256</v>
      </c>
      <c r="B135" s="13" t="s">
        <v>77</v>
      </c>
      <c r="C135" s="14">
        <v>6.5</v>
      </c>
      <c r="D135" s="60"/>
      <c r="E135" s="15" t="str">
        <f t="shared" si="1"/>
        <v/>
      </c>
    </row>
    <row r="136" spans="1:5">
      <c r="A136" s="12" t="s">
        <v>257</v>
      </c>
      <c r="B136" s="13" t="s">
        <v>77</v>
      </c>
      <c r="C136" s="14">
        <v>6.5</v>
      </c>
      <c r="D136" s="60"/>
      <c r="E136" s="15" t="str">
        <f t="shared" si="1"/>
        <v/>
      </c>
    </row>
    <row r="137" spans="1:5">
      <c r="A137" s="12" t="s">
        <v>258</v>
      </c>
      <c r="B137" s="13" t="s">
        <v>77</v>
      </c>
      <c r="C137" s="14">
        <v>6.5</v>
      </c>
      <c r="D137" s="60"/>
      <c r="E137" s="15" t="str">
        <f t="shared" si="1"/>
        <v/>
      </c>
    </row>
    <row r="138" spans="1:5">
      <c r="A138" s="12" t="s">
        <v>259</v>
      </c>
      <c r="B138" s="13" t="s">
        <v>77</v>
      </c>
      <c r="C138" s="14">
        <v>6.5</v>
      </c>
      <c r="D138" s="60"/>
      <c r="E138" s="15" t="str">
        <f t="shared" si="1"/>
        <v/>
      </c>
    </row>
    <row r="139" spans="1:5">
      <c r="A139" s="12" t="s">
        <v>260</v>
      </c>
      <c r="B139" s="13" t="s">
        <v>77</v>
      </c>
      <c r="C139" s="14">
        <v>6.9</v>
      </c>
      <c r="D139" s="60"/>
      <c r="E139" s="15" t="str">
        <f t="shared" si="1"/>
        <v/>
      </c>
    </row>
    <row r="140" spans="1:5">
      <c r="A140" s="12" t="s">
        <v>261</v>
      </c>
      <c r="B140" s="13" t="s">
        <v>77</v>
      </c>
      <c r="C140" s="14">
        <v>15</v>
      </c>
      <c r="D140" s="60"/>
      <c r="E140" s="15" t="str">
        <f t="shared" si="1"/>
        <v/>
      </c>
    </row>
    <row r="141" spans="1:5">
      <c r="A141" s="12" t="s">
        <v>262</v>
      </c>
      <c r="B141" s="13" t="s">
        <v>77</v>
      </c>
      <c r="C141" s="14">
        <v>12</v>
      </c>
      <c r="D141" s="60"/>
      <c r="E141" s="15" t="str">
        <f t="shared" si="1"/>
        <v/>
      </c>
    </row>
    <row r="142" spans="1:5">
      <c r="A142" s="12" t="s">
        <v>263</v>
      </c>
      <c r="B142" s="13" t="s">
        <v>77</v>
      </c>
      <c r="C142" s="14">
        <v>5.5</v>
      </c>
      <c r="D142" s="60"/>
      <c r="E142" s="15" t="str">
        <f t="shared" si="1"/>
        <v/>
      </c>
    </row>
    <row r="143" spans="1:5">
      <c r="A143" s="12" t="s">
        <v>135</v>
      </c>
      <c r="B143" s="13" t="s">
        <v>77</v>
      </c>
      <c r="C143" s="14">
        <v>11.5</v>
      </c>
      <c r="D143" s="60"/>
      <c r="E143" s="15" t="str">
        <f t="shared" si="1"/>
        <v/>
      </c>
    </row>
    <row r="144" spans="1:5">
      <c r="A144" s="12" t="s">
        <v>264</v>
      </c>
      <c r="B144" s="13" t="s">
        <v>77</v>
      </c>
      <c r="C144" s="14">
        <v>6.9</v>
      </c>
      <c r="D144" s="60"/>
      <c r="E144" s="15" t="str">
        <f t="shared" si="1"/>
        <v/>
      </c>
    </row>
    <row r="145" spans="1:5">
      <c r="A145" s="12" t="s">
        <v>2</v>
      </c>
      <c r="B145" s="13" t="s">
        <v>3</v>
      </c>
      <c r="C145" s="14">
        <v>6.5</v>
      </c>
      <c r="D145" s="60"/>
      <c r="E145" s="15" t="str">
        <f t="shared" si="1"/>
        <v/>
      </c>
    </row>
    <row r="146" spans="1:5">
      <c r="A146" s="12" t="s">
        <v>71</v>
      </c>
      <c r="B146" s="13" t="s">
        <v>3</v>
      </c>
      <c r="C146" s="14">
        <v>6.5</v>
      </c>
      <c r="D146" s="60"/>
      <c r="E146" s="15" t="str">
        <f t="shared" si="1"/>
        <v/>
      </c>
    </row>
    <row r="147" spans="1:5">
      <c r="A147" s="12" t="s">
        <v>72</v>
      </c>
      <c r="B147" s="13" t="s">
        <v>3</v>
      </c>
      <c r="C147" s="14">
        <v>0</v>
      </c>
      <c r="D147" s="60"/>
      <c r="E147" s="15" t="str">
        <f t="shared" si="1"/>
        <v/>
      </c>
    </row>
    <row r="148" spans="1:5">
      <c r="A148" s="12" t="s">
        <v>117</v>
      </c>
      <c r="B148" s="13" t="s">
        <v>3</v>
      </c>
      <c r="C148" s="14">
        <v>0</v>
      </c>
      <c r="D148" s="60"/>
      <c r="E148" s="15" t="str">
        <f t="shared" si="1"/>
        <v/>
      </c>
    </row>
    <row r="149" spans="1:5">
      <c r="A149" s="12" t="s">
        <v>140</v>
      </c>
      <c r="B149" s="13" t="s">
        <v>3</v>
      </c>
      <c r="C149" s="14">
        <v>3.5</v>
      </c>
      <c r="D149" s="60"/>
      <c r="E149" s="15" t="str">
        <f t="shared" ref="E149:E212" si="2">IF(D149="","",C149*D149)</f>
        <v/>
      </c>
    </row>
    <row r="150" spans="1:5">
      <c r="A150" s="12" t="s">
        <v>298</v>
      </c>
      <c r="B150" s="13" t="s">
        <v>53</v>
      </c>
      <c r="C150" s="14">
        <v>10.5</v>
      </c>
      <c r="D150" s="60"/>
      <c r="E150" s="15" t="str">
        <f t="shared" si="2"/>
        <v/>
      </c>
    </row>
    <row r="151" spans="1:5">
      <c r="A151" s="12" t="s">
        <v>100</v>
      </c>
      <c r="B151" s="13" t="s">
        <v>53</v>
      </c>
      <c r="C151" s="14">
        <v>3.6</v>
      </c>
      <c r="D151" s="60"/>
      <c r="E151" s="15" t="str">
        <f t="shared" si="2"/>
        <v/>
      </c>
    </row>
    <row r="152" spans="1:5">
      <c r="A152" s="12" t="s">
        <v>265</v>
      </c>
      <c r="B152" s="13" t="s">
        <v>53</v>
      </c>
      <c r="C152" s="14">
        <v>5.9</v>
      </c>
      <c r="D152" s="60"/>
      <c r="E152" s="15" t="str">
        <f t="shared" si="2"/>
        <v/>
      </c>
    </row>
    <row r="153" spans="1:5">
      <c r="A153" s="12" t="s">
        <v>266</v>
      </c>
      <c r="B153" s="13" t="s">
        <v>53</v>
      </c>
      <c r="C153" s="14">
        <v>5.9</v>
      </c>
      <c r="D153" s="60"/>
      <c r="E153" s="15" t="str">
        <f t="shared" si="2"/>
        <v/>
      </c>
    </row>
    <row r="154" spans="1:5">
      <c r="A154" s="12" t="s">
        <v>68</v>
      </c>
      <c r="B154" s="13" t="s">
        <v>69</v>
      </c>
      <c r="C154" s="14">
        <v>19</v>
      </c>
      <c r="D154" s="60"/>
      <c r="E154" s="15" t="str">
        <f t="shared" si="2"/>
        <v/>
      </c>
    </row>
    <row r="155" spans="1:5">
      <c r="A155" s="12" t="s">
        <v>70</v>
      </c>
      <c r="B155" s="13" t="s">
        <v>69</v>
      </c>
      <c r="C155" s="14">
        <v>10.5</v>
      </c>
      <c r="D155" s="60"/>
      <c r="E155" s="15" t="str">
        <f t="shared" si="2"/>
        <v/>
      </c>
    </row>
    <row r="156" spans="1:5">
      <c r="A156" s="12" t="s">
        <v>268</v>
      </c>
      <c r="B156" s="13" t="s">
        <v>69</v>
      </c>
      <c r="C156" s="14">
        <v>19.899999999999999</v>
      </c>
      <c r="D156" s="60"/>
      <c r="E156" s="15" t="str">
        <f t="shared" si="2"/>
        <v/>
      </c>
    </row>
    <row r="157" spans="1:5">
      <c r="A157" s="12" t="s">
        <v>267</v>
      </c>
      <c r="B157" s="13" t="s">
        <v>69</v>
      </c>
      <c r="C157" s="14">
        <v>18</v>
      </c>
      <c r="D157" s="60"/>
      <c r="E157" s="15" t="str">
        <f t="shared" si="2"/>
        <v/>
      </c>
    </row>
    <row r="158" spans="1:5">
      <c r="A158" s="12" t="s">
        <v>269</v>
      </c>
      <c r="B158" s="13" t="s">
        <v>69</v>
      </c>
      <c r="C158" s="14">
        <v>19.899999999999999</v>
      </c>
      <c r="D158" s="60"/>
      <c r="E158" s="15" t="str">
        <f t="shared" si="2"/>
        <v/>
      </c>
    </row>
    <row r="159" spans="1:5">
      <c r="A159" s="12" t="s">
        <v>270</v>
      </c>
      <c r="B159" s="13" t="s">
        <v>69</v>
      </c>
      <c r="C159" s="14">
        <v>19.899999999999999</v>
      </c>
      <c r="D159" s="60"/>
      <c r="E159" s="15" t="str">
        <f t="shared" si="2"/>
        <v/>
      </c>
    </row>
    <row r="160" spans="1:5">
      <c r="A160" s="12" t="s">
        <v>272</v>
      </c>
      <c r="B160" s="13" t="s">
        <v>69</v>
      </c>
      <c r="C160" s="14">
        <v>32</v>
      </c>
      <c r="D160" s="60"/>
      <c r="E160" s="15" t="str">
        <f t="shared" si="2"/>
        <v/>
      </c>
    </row>
    <row r="161" spans="1:5">
      <c r="A161" s="12" t="s">
        <v>271</v>
      </c>
      <c r="B161" s="13" t="s">
        <v>69</v>
      </c>
      <c r="C161" s="14">
        <v>19.899999999999999</v>
      </c>
      <c r="D161" s="60"/>
      <c r="E161" s="15" t="str">
        <f t="shared" si="2"/>
        <v/>
      </c>
    </row>
    <row r="162" spans="1:5">
      <c r="A162" s="12" t="s">
        <v>186</v>
      </c>
      <c r="B162" s="13" t="s">
        <v>47</v>
      </c>
      <c r="C162" s="14">
        <v>8</v>
      </c>
      <c r="D162" s="60"/>
      <c r="E162" s="15" t="str">
        <f t="shared" si="2"/>
        <v/>
      </c>
    </row>
    <row r="163" spans="1:5">
      <c r="A163" s="12" t="s">
        <v>187</v>
      </c>
      <c r="B163" s="13" t="s">
        <v>47</v>
      </c>
      <c r="C163" s="14">
        <v>8.5</v>
      </c>
      <c r="D163" s="60"/>
      <c r="E163" s="15" t="str">
        <f t="shared" si="2"/>
        <v/>
      </c>
    </row>
    <row r="164" spans="1:5">
      <c r="A164" s="12" t="s">
        <v>191</v>
      </c>
      <c r="B164" s="13" t="s">
        <v>47</v>
      </c>
      <c r="C164" s="14">
        <v>8</v>
      </c>
      <c r="D164" s="60"/>
      <c r="E164" s="15" t="str">
        <f t="shared" si="2"/>
        <v/>
      </c>
    </row>
    <row r="165" spans="1:5">
      <c r="A165" s="12" t="s">
        <v>192</v>
      </c>
      <c r="B165" s="13" t="s">
        <v>47</v>
      </c>
      <c r="C165" s="14">
        <v>13</v>
      </c>
      <c r="D165" s="60"/>
      <c r="E165" s="15" t="str">
        <f t="shared" si="2"/>
        <v/>
      </c>
    </row>
    <row r="166" spans="1:5">
      <c r="A166" s="12" t="s">
        <v>195</v>
      </c>
      <c r="B166" s="13" t="s">
        <v>47</v>
      </c>
      <c r="C166" s="14">
        <v>13.5</v>
      </c>
      <c r="D166" s="60"/>
      <c r="E166" s="15" t="str">
        <f t="shared" si="2"/>
        <v/>
      </c>
    </row>
    <row r="167" spans="1:5">
      <c r="A167" s="12" t="s">
        <v>196</v>
      </c>
      <c r="B167" s="13" t="s">
        <v>47</v>
      </c>
      <c r="C167" s="14">
        <v>13</v>
      </c>
      <c r="D167" s="60"/>
      <c r="E167" s="15" t="str">
        <f t="shared" si="2"/>
        <v/>
      </c>
    </row>
    <row r="168" spans="1:5">
      <c r="A168" s="12" t="s">
        <v>175</v>
      </c>
      <c r="B168" s="13" t="s">
        <v>38</v>
      </c>
      <c r="C168" s="14">
        <v>5.6</v>
      </c>
      <c r="D168" s="60"/>
      <c r="E168" s="15" t="str">
        <f t="shared" si="2"/>
        <v/>
      </c>
    </row>
    <row r="169" spans="1:5">
      <c r="A169" s="12" t="s">
        <v>176</v>
      </c>
      <c r="B169" s="13" t="s">
        <v>38</v>
      </c>
      <c r="C169" s="14">
        <v>7</v>
      </c>
      <c r="D169" s="60"/>
      <c r="E169" s="15" t="str">
        <f t="shared" si="2"/>
        <v/>
      </c>
    </row>
    <row r="170" spans="1:5">
      <c r="A170" s="12" t="s">
        <v>177</v>
      </c>
      <c r="B170" s="13" t="s">
        <v>38</v>
      </c>
      <c r="C170" s="14">
        <v>6</v>
      </c>
      <c r="D170" s="60"/>
      <c r="E170" s="15" t="str">
        <f t="shared" si="2"/>
        <v/>
      </c>
    </row>
    <row r="171" spans="1:5">
      <c r="A171" s="12" t="s">
        <v>178</v>
      </c>
      <c r="B171" s="13" t="s">
        <v>38</v>
      </c>
      <c r="C171" s="14">
        <v>8</v>
      </c>
      <c r="D171" s="60"/>
      <c r="E171" s="15" t="str">
        <f t="shared" si="2"/>
        <v/>
      </c>
    </row>
    <row r="172" spans="1:5">
      <c r="A172" s="12" t="s">
        <v>179</v>
      </c>
      <c r="B172" s="13" t="s">
        <v>38</v>
      </c>
      <c r="C172" s="14">
        <v>6</v>
      </c>
      <c r="D172" s="60"/>
      <c r="E172" s="15" t="str">
        <f t="shared" si="2"/>
        <v/>
      </c>
    </row>
    <row r="173" spans="1:5">
      <c r="A173" s="12" t="s">
        <v>180</v>
      </c>
      <c r="B173" s="13" t="s">
        <v>38</v>
      </c>
      <c r="C173" s="14">
        <v>7</v>
      </c>
      <c r="D173" s="60"/>
      <c r="E173" s="15" t="str">
        <f t="shared" si="2"/>
        <v/>
      </c>
    </row>
    <row r="174" spans="1:5">
      <c r="A174" s="12" t="s">
        <v>181</v>
      </c>
      <c r="B174" s="13" t="s">
        <v>38</v>
      </c>
      <c r="C174" s="14">
        <v>6</v>
      </c>
      <c r="D174" s="60"/>
      <c r="E174" s="15" t="str">
        <f t="shared" si="2"/>
        <v/>
      </c>
    </row>
    <row r="175" spans="1:5">
      <c r="A175" s="12" t="s">
        <v>182</v>
      </c>
      <c r="B175" s="13" t="s">
        <v>38</v>
      </c>
      <c r="C175" s="14">
        <v>5.6</v>
      </c>
      <c r="D175" s="60"/>
      <c r="E175" s="15" t="str">
        <f t="shared" si="2"/>
        <v/>
      </c>
    </row>
    <row r="176" spans="1:5">
      <c r="A176" s="12" t="s">
        <v>183</v>
      </c>
      <c r="B176" s="13" t="s">
        <v>38</v>
      </c>
      <c r="C176" s="14">
        <v>6</v>
      </c>
      <c r="D176" s="60"/>
      <c r="E176" s="15" t="str">
        <f t="shared" si="2"/>
        <v/>
      </c>
    </row>
    <row r="177" spans="1:5">
      <c r="A177" s="12" t="s">
        <v>184</v>
      </c>
      <c r="B177" s="13" t="s">
        <v>38</v>
      </c>
      <c r="C177" s="14">
        <v>6</v>
      </c>
      <c r="D177" s="60"/>
      <c r="E177" s="15" t="str">
        <f t="shared" si="2"/>
        <v/>
      </c>
    </row>
    <row r="178" spans="1:5">
      <c r="A178" s="12" t="s">
        <v>185</v>
      </c>
      <c r="B178" s="13" t="s">
        <v>38</v>
      </c>
      <c r="C178" s="14">
        <v>5.4</v>
      </c>
      <c r="D178" s="60"/>
      <c r="E178" s="15" t="str">
        <f t="shared" si="2"/>
        <v/>
      </c>
    </row>
    <row r="179" spans="1:5">
      <c r="A179" s="12" t="s">
        <v>41</v>
      </c>
      <c r="B179" s="13" t="s">
        <v>42</v>
      </c>
      <c r="C179" s="14">
        <v>8.5</v>
      </c>
      <c r="D179" s="60"/>
      <c r="E179" s="15" t="str">
        <f t="shared" si="2"/>
        <v/>
      </c>
    </row>
    <row r="180" spans="1:5">
      <c r="A180" s="12" t="s">
        <v>44</v>
      </c>
      <c r="B180" s="13" t="s">
        <v>42</v>
      </c>
      <c r="C180" s="14">
        <v>6.5</v>
      </c>
      <c r="D180" s="60"/>
      <c r="E180" s="15" t="str">
        <f t="shared" si="2"/>
        <v/>
      </c>
    </row>
    <row r="181" spans="1:5">
      <c r="A181" s="12" t="s">
        <v>45</v>
      </c>
      <c r="B181" s="13" t="s">
        <v>42</v>
      </c>
      <c r="C181" s="14">
        <v>7</v>
      </c>
      <c r="D181" s="60"/>
      <c r="E181" s="15" t="str">
        <f t="shared" si="2"/>
        <v/>
      </c>
    </row>
    <row r="182" spans="1:5">
      <c r="A182" s="12" t="s">
        <v>61</v>
      </c>
      <c r="B182" s="13" t="s">
        <v>42</v>
      </c>
      <c r="C182" s="14">
        <v>7.8</v>
      </c>
      <c r="D182" s="60"/>
      <c r="E182" s="15" t="str">
        <f t="shared" si="2"/>
        <v/>
      </c>
    </row>
    <row r="183" spans="1:5">
      <c r="A183" s="12" t="s">
        <v>64</v>
      </c>
      <c r="B183" s="13" t="s">
        <v>42</v>
      </c>
      <c r="C183" s="14">
        <v>12</v>
      </c>
      <c r="D183" s="60"/>
      <c r="E183" s="15" t="str">
        <f t="shared" si="2"/>
        <v/>
      </c>
    </row>
    <row r="184" spans="1:5">
      <c r="A184" s="12" t="s">
        <v>95</v>
      </c>
      <c r="B184" s="13" t="s">
        <v>42</v>
      </c>
      <c r="C184" s="14">
        <v>36</v>
      </c>
      <c r="D184" s="60"/>
      <c r="E184" s="15" t="str">
        <f t="shared" si="2"/>
        <v/>
      </c>
    </row>
    <row r="185" spans="1:5">
      <c r="A185" s="12" t="s">
        <v>103</v>
      </c>
      <c r="B185" s="13" t="s">
        <v>42</v>
      </c>
      <c r="C185" s="14">
        <v>10.9</v>
      </c>
      <c r="D185" s="60"/>
      <c r="E185" s="15" t="str">
        <f t="shared" si="2"/>
        <v/>
      </c>
    </row>
    <row r="186" spans="1:5">
      <c r="A186" s="12" t="s">
        <v>109</v>
      </c>
      <c r="B186" s="13" t="s">
        <v>42</v>
      </c>
      <c r="C186" s="14">
        <v>6.5</v>
      </c>
      <c r="D186" s="60"/>
      <c r="E186" s="15" t="str">
        <f t="shared" si="2"/>
        <v/>
      </c>
    </row>
    <row r="187" spans="1:5">
      <c r="A187" s="12" t="s">
        <v>111</v>
      </c>
      <c r="B187" s="13" t="s">
        <v>42</v>
      </c>
      <c r="C187" s="14">
        <v>6.2</v>
      </c>
      <c r="D187" s="60"/>
      <c r="E187" s="15" t="str">
        <f t="shared" si="2"/>
        <v/>
      </c>
    </row>
    <row r="188" spans="1:5">
      <c r="A188" s="12" t="s">
        <v>112</v>
      </c>
      <c r="B188" s="13" t="s">
        <v>42</v>
      </c>
      <c r="C188" s="14">
        <v>15</v>
      </c>
      <c r="D188" s="60"/>
      <c r="E188" s="15" t="str">
        <f t="shared" si="2"/>
        <v/>
      </c>
    </row>
    <row r="189" spans="1:5">
      <c r="A189" s="12" t="s">
        <v>113</v>
      </c>
      <c r="B189" s="13" t="s">
        <v>42</v>
      </c>
      <c r="C189" s="14">
        <v>7.5</v>
      </c>
      <c r="D189" s="60"/>
      <c r="E189" s="15" t="str">
        <f t="shared" si="2"/>
        <v/>
      </c>
    </row>
    <row r="190" spans="1:5">
      <c r="A190" s="12" t="s">
        <v>114</v>
      </c>
      <c r="B190" s="13" t="s">
        <v>42</v>
      </c>
      <c r="C190" s="14">
        <v>7</v>
      </c>
      <c r="D190" s="60"/>
      <c r="E190" s="15" t="str">
        <f t="shared" si="2"/>
        <v/>
      </c>
    </row>
    <row r="191" spans="1:5">
      <c r="A191" s="12" t="s">
        <v>115</v>
      </c>
      <c r="B191" s="13" t="s">
        <v>42</v>
      </c>
      <c r="C191" s="14">
        <v>7</v>
      </c>
      <c r="D191" s="60"/>
      <c r="E191" s="15" t="str">
        <f t="shared" si="2"/>
        <v/>
      </c>
    </row>
    <row r="192" spans="1:5">
      <c r="A192" s="12" t="s">
        <v>116</v>
      </c>
      <c r="B192" s="13" t="s">
        <v>42</v>
      </c>
      <c r="C192" s="14">
        <v>7</v>
      </c>
      <c r="D192" s="60"/>
      <c r="E192" s="15" t="str">
        <f t="shared" si="2"/>
        <v/>
      </c>
    </row>
    <row r="193" spans="1:5">
      <c r="A193" s="12" t="s">
        <v>132</v>
      </c>
      <c r="B193" s="13" t="s">
        <v>42</v>
      </c>
      <c r="C193" s="14">
        <v>9.5</v>
      </c>
      <c r="D193" s="60"/>
      <c r="E193" s="15" t="str">
        <f t="shared" si="2"/>
        <v/>
      </c>
    </row>
    <row r="194" spans="1:5">
      <c r="A194" s="12" t="s">
        <v>133</v>
      </c>
      <c r="B194" s="13" t="s">
        <v>42</v>
      </c>
      <c r="C194" s="14">
        <v>9</v>
      </c>
      <c r="D194" s="60"/>
      <c r="E194" s="15" t="str">
        <f t="shared" si="2"/>
        <v/>
      </c>
    </row>
    <row r="195" spans="1:5">
      <c r="A195" s="12" t="s">
        <v>134</v>
      </c>
      <c r="B195" s="13" t="s">
        <v>42</v>
      </c>
      <c r="C195" s="14">
        <v>6.5</v>
      </c>
      <c r="D195" s="60"/>
      <c r="E195" s="15" t="str">
        <f t="shared" si="2"/>
        <v/>
      </c>
    </row>
    <row r="196" spans="1:5">
      <c r="A196" s="12" t="s">
        <v>136</v>
      </c>
      <c r="B196" s="13" t="s">
        <v>42</v>
      </c>
      <c r="C196" s="14">
        <v>6.5</v>
      </c>
      <c r="D196" s="60"/>
      <c r="E196" s="15" t="str">
        <f t="shared" si="2"/>
        <v/>
      </c>
    </row>
    <row r="197" spans="1:5">
      <c r="A197" s="12" t="s">
        <v>137</v>
      </c>
      <c r="B197" s="13" t="s">
        <v>42</v>
      </c>
      <c r="C197" s="14">
        <v>6.5</v>
      </c>
      <c r="D197" s="60"/>
      <c r="E197" s="15" t="str">
        <f t="shared" si="2"/>
        <v/>
      </c>
    </row>
    <row r="198" spans="1:5">
      <c r="A198" s="12" t="s">
        <v>138</v>
      </c>
      <c r="B198" s="13" t="s">
        <v>42</v>
      </c>
      <c r="C198" s="14">
        <v>6.5</v>
      </c>
      <c r="D198" s="60"/>
      <c r="E198" s="15" t="str">
        <f t="shared" si="2"/>
        <v/>
      </c>
    </row>
    <row r="199" spans="1:5">
      <c r="A199" s="12" t="s">
        <v>152</v>
      </c>
      <c r="B199" s="13" t="s">
        <v>42</v>
      </c>
      <c r="C199" s="14">
        <v>5.9</v>
      </c>
      <c r="D199" s="60"/>
      <c r="E199" s="15" t="str">
        <f t="shared" si="2"/>
        <v/>
      </c>
    </row>
    <row r="200" spans="1:5">
      <c r="A200" s="12" t="s">
        <v>159</v>
      </c>
      <c r="B200" s="13" t="s">
        <v>42</v>
      </c>
      <c r="C200" s="14">
        <v>8.9</v>
      </c>
      <c r="D200" s="60"/>
      <c r="E200" s="15" t="str">
        <f t="shared" si="2"/>
        <v/>
      </c>
    </row>
    <row r="201" spans="1:5">
      <c r="A201" s="12" t="s">
        <v>162</v>
      </c>
      <c r="B201" s="13" t="s">
        <v>42</v>
      </c>
      <c r="C201" s="14">
        <v>10.9</v>
      </c>
      <c r="D201" s="60"/>
      <c r="E201" s="15" t="str">
        <f t="shared" si="2"/>
        <v/>
      </c>
    </row>
    <row r="202" spans="1:5">
      <c r="A202" s="12" t="s">
        <v>51</v>
      </c>
      <c r="B202" s="13" t="s">
        <v>52</v>
      </c>
      <c r="C202" s="14">
        <v>6.5</v>
      </c>
      <c r="D202" s="60"/>
      <c r="E202" s="15" t="str">
        <f t="shared" si="2"/>
        <v/>
      </c>
    </row>
    <row r="203" spans="1:5">
      <c r="A203" s="12" t="s">
        <v>57</v>
      </c>
      <c r="B203" s="13" t="s">
        <v>52</v>
      </c>
      <c r="C203" s="14">
        <v>3.9</v>
      </c>
      <c r="D203" s="60"/>
      <c r="E203" s="15" t="str">
        <f t="shared" si="2"/>
        <v/>
      </c>
    </row>
    <row r="204" spans="1:5">
      <c r="A204" s="12" t="s">
        <v>58</v>
      </c>
      <c r="B204" s="13" t="s">
        <v>52</v>
      </c>
      <c r="C204" s="14">
        <v>13.9</v>
      </c>
      <c r="D204" s="60"/>
      <c r="E204" s="15" t="str">
        <f t="shared" si="2"/>
        <v/>
      </c>
    </row>
    <row r="205" spans="1:5">
      <c r="A205" s="12" t="s">
        <v>59</v>
      </c>
      <c r="B205" s="13" t="s">
        <v>52</v>
      </c>
      <c r="C205" s="14">
        <v>14.9</v>
      </c>
      <c r="D205" s="60"/>
      <c r="E205" s="15" t="str">
        <f t="shared" si="2"/>
        <v/>
      </c>
    </row>
    <row r="206" spans="1:5">
      <c r="A206" s="12" t="s">
        <v>299</v>
      </c>
      <c r="B206" s="13" t="s">
        <v>52</v>
      </c>
      <c r="C206" s="14">
        <v>7.9</v>
      </c>
      <c r="D206" s="60"/>
      <c r="E206" s="15" t="str">
        <f t="shared" si="2"/>
        <v/>
      </c>
    </row>
    <row r="207" spans="1:5">
      <c r="A207" s="12" t="s">
        <v>110</v>
      </c>
      <c r="B207" s="13" t="s">
        <v>52</v>
      </c>
      <c r="C207" s="14">
        <v>5.9</v>
      </c>
      <c r="D207" s="60"/>
      <c r="E207" s="15" t="str">
        <f t="shared" si="2"/>
        <v/>
      </c>
    </row>
    <row r="208" spans="1:5">
      <c r="A208" s="12" t="s">
        <v>131</v>
      </c>
      <c r="B208" s="13" t="s">
        <v>52</v>
      </c>
      <c r="C208" s="14">
        <v>15.6</v>
      </c>
      <c r="D208" s="60"/>
      <c r="E208" s="15" t="str">
        <f t="shared" si="2"/>
        <v/>
      </c>
    </row>
    <row r="209" spans="1:5">
      <c r="A209" s="12" t="s">
        <v>153</v>
      </c>
      <c r="B209" s="13" t="s">
        <v>52</v>
      </c>
      <c r="C209" s="14">
        <v>9.9</v>
      </c>
      <c r="D209" s="60"/>
      <c r="E209" s="15" t="str">
        <f t="shared" si="2"/>
        <v/>
      </c>
    </row>
    <row r="210" spans="1:5">
      <c r="A210" s="12" t="s">
        <v>154</v>
      </c>
      <c r="B210" s="13" t="s">
        <v>52</v>
      </c>
      <c r="C210" s="14">
        <v>9.9</v>
      </c>
      <c r="D210" s="60"/>
      <c r="E210" s="15" t="str">
        <f t="shared" si="2"/>
        <v/>
      </c>
    </row>
    <row r="211" spans="1:5">
      <c r="A211" s="12" t="s">
        <v>155</v>
      </c>
      <c r="B211" s="13" t="s">
        <v>52</v>
      </c>
      <c r="C211" s="14">
        <v>14.9</v>
      </c>
      <c r="D211" s="60"/>
      <c r="E211" s="15" t="str">
        <f t="shared" si="2"/>
        <v/>
      </c>
    </row>
    <row r="212" spans="1:5">
      <c r="A212" s="12" t="s">
        <v>156</v>
      </c>
      <c r="B212" s="13" t="s">
        <v>52</v>
      </c>
      <c r="C212" s="14">
        <v>14.9</v>
      </c>
      <c r="D212" s="60"/>
      <c r="E212" s="15" t="str">
        <f t="shared" si="2"/>
        <v/>
      </c>
    </row>
    <row r="213" spans="1:5">
      <c r="A213" s="12" t="s">
        <v>300</v>
      </c>
      <c r="B213" s="13" t="s">
        <v>139</v>
      </c>
      <c r="C213" s="14">
        <v>0</v>
      </c>
      <c r="D213" s="60"/>
      <c r="E213" s="15" t="str">
        <f t="shared" ref="E213:E276" si="3">IF(D213="","",C213*D213)</f>
        <v/>
      </c>
    </row>
    <row r="214" spans="1:5">
      <c r="A214" s="12" t="s">
        <v>301</v>
      </c>
      <c r="B214" s="13" t="s">
        <v>139</v>
      </c>
      <c r="C214" s="14">
        <v>0</v>
      </c>
      <c r="D214" s="60"/>
      <c r="E214" s="15" t="str">
        <f t="shared" si="3"/>
        <v/>
      </c>
    </row>
    <row r="215" spans="1:5">
      <c r="A215" s="12" t="s">
        <v>302</v>
      </c>
      <c r="B215" s="13" t="s">
        <v>94</v>
      </c>
      <c r="C215" s="14">
        <v>5.6</v>
      </c>
      <c r="D215" s="60"/>
      <c r="E215" s="15" t="str">
        <f t="shared" si="3"/>
        <v/>
      </c>
    </row>
    <row r="216" spans="1:5">
      <c r="A216" s="12" t="s">
        <v>303</v>
      </c>
      <c r="B216" s="13" t="s">
        <v>94</v>
      </c>
      <c r="C216" s="14">
        <v>12.5</v>
      </c>
      <c r="D216" s="60"/>
      <c r="E216" s="15" t="str">
        <f t="shared" si="3"/>
        <v/>
      </c>
    </row>
    <row r="217" spans="1:5">
      <c r="A217" s="12" t="s">
        <v>163</v>
      </c>
      <c r="B217" s="13" t="s">
        <v>94</v>
      </c>
      <c r="C217" s="14">
        <v>14.9</v>
      </c>
      <c r="D217" s="60"/>
      <c r="E217" s="15" t="str">
        <f t="shared" si="3"/>
        <v/>
      </c>
    </row>
    <row r="218" spans="1:5">
      <c r="A218" s="12" t="s">
        <v>164</v>
      </c>
      <c r="B218" s="13" t="s">
        <v>94</v>
      </c>
      <c r="C218" s="14">
        <v>4.2</v>
      </c>
      <c r="D218" s="60"/>
      <c r="E218" s="15" t="str">
        <f t="shared" si="3"/>
        <v/>
      </c>
    </row>
    <row r="219" spans="1:5">
      <c r="A219" s="12" t="s">
        <v>165</v>
      </c>
      <c r="B219" s="13" t="s">
        <v>94</v>
      </c>
      <c r="C219" s="14">
        <v>3.9</v>
      </c>
      <c r="D219" s="60"/>
      <c r="E219" s="15" t="str">
        <f t="shared" si="3"/>
        <v/>
      </c>
    </row>
    <row r="220" spans="1:5">
      <c r="A220" s="12" t="s">
        <v>166</v>
      </c>
      <c r="B220" s="13" t="s">
        <v>94</v>
      </c>
      <c r="C220" s="14">
        <v>3.9</v>
      </c>
      <c r="D220" s="60"/>
      <c r="E220" s="15" t="str">
        <f t="shared" si="3"/>
        <v/>
      </c>
    </row>
    <row r="221" spans="1:5">
      <c r="A221" s="12" t="s">
        <v>93</v>
      </c>
      <c r="B221" s="13" t="s">
        <v>92</v>
      </c>
      <c r="C221" s="14">
        <v>5</v>
      </c>
      <c r="D221" s="60"/>
      <c r="E221" s="15" t="str">
        <f t="shared" si="3"/>
        <v/>
      </c>
    </row>
    <row r="222" spans="1:5">
      <c r="A222" s="12" t="s">
        <v>304</v>
      </c>
      <c r="B222" s="13" t="s">
        <v>92</v>
      </c>
      <c r="C222" s="14">
        <v>7.9</v>
      </c>
      <c r="D222" s="60"/>
      <c r="E222" s="15" t="str">
        <f t="shared" si="3"/>
        <v/>
      </c>
    </row>
    <row r="223" spans="1:5">
      <c r="A223" s="12" t="s">
        <v>188</v>
      </c>
      <c r="B223" s="13" t="s">
        <v>48</v>
      </c>
      <c r="C223" s="14">
        <v>11</v>
      </c>
      <c r="D223" s="60"/>
      <c r="E223" s="15" t="str">
        <f t="shared" si="3"/>
        <v/>
      </c>
    </row>
    <row r="224" spans="1:5">
      <c r="A224" s="12" t="s">
        <v>189</v>
      </c>
      <c r="B224" s="13" t="s">
        <v>48</v>
      </c>
      <c r="C224" s="14">
        <v>12</v>
      </c>
      <c r="D224" s="60"/>
      <c r="E224" s="15" t="str">
        <f t="shared" si="3"/>
        <v/>
      </c>
    </row>
    <row r="225" spans="1:5">
      <c r="A225" s="12" t="s">
        <v>190</v>
      </c>
      <c r="B225" s="13" t="s">
        <v>48</v>
      </c>
      <c r="C225" s="14">
        <v>9</v>
      </c>
      <c r="D225" s="60"/>
      <c r="E225" s="15" t="str">
        <f t="shared" si="3"/>
        <v/>
      </c>
    </row>
    <row r="226" spans="1:5">
      <c r="A226" s="12" t="s">
        <v>193</v>
      </c>
      <c r="B226" s="13" t="s">
        <v>48</v>
      </c>
      <c r="C226" s="14">
        <v>11</v>
      </c>
      <c r="D226" s="60"/>
      <c r="E226" s="15" t="str">
        <f t="shared" si="3"/>
        <v/>
      </c>
    </row>
    <row r="227" spans="1:5">
      <c r="A227" s="12" t="s">
        <v>194</v>
      </c>
      <c r="B227" s="13" t="s">
        <v>48</v>
      </c>
      <c r="C227" s="14">
        <v>12</v>
      </c>
      <c r="D227" s="60"/>
      <c r="E227" s="15" t="str">
        <f t="shared" si="3"/>
        <v/>
      </c>
    </row>
    <row r="228" spans="1:5">
      <c r="A228" s="12" t="s">
        <v>197</v>
      </c>
      <c r="B228" s="13" t="s">
        <v>48</v>
      </c>
      <c r="C228" s="14">
        <v>10</v>
      </c>
      <c r="D228" s="60"/>
      <c r="E228" s="15" t="str">
        <f t="shared" si="3"/>
        <v/>
      </c>
    </row>
    <row r="229" spans="1:5">
      <c r="A229" s="12" t="s">
        <v>198</v>
      </c>
      <c r="B229" s="13" t="s">
        <v>48</v>
      </c>
      <c r="C229" s="14">
        <v>17</v>
      </c>
      <c r="D229" s="60"/>
      <c r="E229" s="15" t="str">
        <f t="shared" si="3"/>
        <v/>
      </c>
    </row>
    <row r="230" spans="1:5">
      <c r="A230" s="12" t="s">
        <v>22</v>
      </c>
      <c r="B230" s="13" t="s">
        <v>24</v>
      </c>
      <c r="C230" s="14">
        <v>27</v>
      </c>
      <c r="D230" s="60"/>
      <c r="E230" s="15" t="str">
        <f t="shared" si="3"/>
        <v/>
      </c>
    </row>
    <row r="231" spans="1:5">
      <c r="A231" s="12" t="s">
        <v>8</v>
      </c>
      <c r="B231" s="13" t="s">
        <v>24</v>
      </c>
      <c r="C231" s="14">
        <v>14</v>
      </c>
      <c r="D231" s="60"/>
      <c r="E231" s="15" t="str">
        <f t="shared" si="3"/>
        <v/>
      </c>
    </row>
    <row r="232" spans="1:5">
      <c r="A232" s="12" t="s">
        <v>118</v>
      </c>
      <c r="B232" s="13" t="s">
        <v>24</v>
      </c>
      <c r="C232" s="14">
        <v>8</v>
      </c>
      <c r="D232" s="60"/>
      <c r="E232" s="15" t="str">
        <f t="shared" si="3"/>
        <v/>
      </c>
    </row>
    <row r="233" spans="1:5">
      <c r="A233" s="12" t="s">
        <v>119</v>
      </c>
      <c r="B233" s="13" t="s">
        <v>24</v>
      </c>
      <c r="C233" s="14">
        <v>44</v>
      </c>
      <c r="D233" s="60"/>
      <c r="E233" s="15" t="str">
        <f t="shared" si="3"/>
        <v/>
      </c>
    </row>
    <row r="234" spans="1:5">
      <c r="A234" s="12" t="s">
        <v>6</v>
      </c>
      <c r="B234" s="13" t="s">
        <v>24</v>
      </c>
      <c r="C234" s="14">
        <v>18</v>
      </c>
      <c r="D234" s="60"/>
      <c r="E234" s="15" t="str">
        <f t="shared" si="3"/>
        <v/>
      </c>
    </row>
    <row r="235" spans="1:5">
      <c r="A235" s="12" t="s">
        <v>120</v>
      </c>
      <c r="B235" s="13" t="s">
        <v>24</v>
      </c>
      <c r="C235" s="14">
        <v>24</v>
      </c>
      <c r="D235" s="60"/>
      <c r="E235" s="15" t="str">
        <f t="shared" si="3"/>
        <v/>
      </c>
    </row>
    <row r="236" spans="1:5">
      <c r="A236" s="12" t="s">
        <v>7</v>
      </c>
      <c r="B236" s="13" t="s">
        <v>24</v>
      </c>
      <c r="C236" s="14">
        <v>10</v>
      </c>
      <c r="D236" s="60"/>
      <c r="E236" s="15" t="str">
        <f t="shared" si="3"/>
        <v/>
      </c>
    </row>
    <row r="237" spans="1:5">
      <c r="A237" s="12" t="s">
        <v>121</v>
      </c>
      <c r="B237" s="13" t="s">
        <v>24</v>
      </c>
      <c r="C237" s="14">
        <v>13</v>
      </c>
      <c r="D237" s="60"/>
      <c r="E237" s="15" t="str">
        <f t="shared" si="3"/>
        <v/>
      </c>
    </row>
    <row r="238" spans="1:5">
      <c r="A238" s="12" t="s">
        <v>9</v>
      </c>
      <c r="B238" s="13" t="s">
        <v>24</v>
      </c>
      <c r="C238" s="14">
        <v>29.9</v>
      </c>
      <c r="D238" s="60"/>
      <c r="E238" s="15" t="str">
        <f t="shared" si="3"/>
        <v/>
      </c>
    </row>
    <row r="239" spans="1:5">
      <c r="A239" s="12" t="s">
        <v>145</v>
      </c>
      <c r="B239" s="13" t="s">
        <v>24</v>
      </c>
      <c r="C239" s="14">
        <v>13.9</v>
      </c>
      <c r="D239" s="60"/>
      <c r="E239" s="15" t="str">
        <f t="shared" si="3"/>
        <v/>
      </c>
    </row>
    <row r="240" spans="1:5">
      <c r="A240" s="12" t="s">
        <v>146</v>
      </c>
      <c r="B240" s="13" t="s">
        <v>24</v>
      </c>
      <c r="C240" s="14">
        <v>46</v>
      </c>
      <c r="D240" s="60"/>
      <c r="E240" s="15" t="str">
        <f t="shared" si="3"/>
        <v/>
      </c>
    </row>
    <row r="241" spans="1:5">
      <c r="A241" s="12" t="s">
        <v>12</v>
      </c>
      <c r="B241" s="13" t="s">
        <v>24</v>
      </c>
      <c r="C241" s="14">
        <v>11</v>
      </c>
      <c r="D241" s="60"/>
      <c r="E241" s="15" t="str">
        <f t="shared" si="3"/>
        <v/>
      </c>
    </row>
    <row r="242" spans="1:5">
      <c r="A242" s="12" t="s">
        <v>10</v>
      </c>
      <c r="B242" s="13" t="s">
        <v>24</v>
      </c>
      <c r="C242" s="14">
        <v>9</v>
      </c>
      <c r="D242" s="60"/>
      <c r="E242" s="15" t="str">
        <f t="shared" si="3"/>
        <v/>
      </c>
    </row>
    <row r="243" spans="1:5">
      <c r="A243" s="12" t="s">
        <v>148</v>
      </c>
      <c r="B243" s="13" t="s">
        <v>24</v>
      </c>
      <c r="C243" s="14">
        <v>7.95</v>
      </c>
      <c r="D243" s="60"/>
      <c r="E243" s="15" t="str">
        <f t="shared" si="3"/>
        <v/>
      </c>
    </row>
    <row r="244" spans="1:5">
      <c r="A244" s="12" t="s">
        <v>11</v>
      </c>
      <c r="B244" s="13" t="s">
        <v>24</v>
      </c>
      <c r="C244" s="14">
        <v>7</v>
      </c>
      <c r="D244" s="60"/>
      <c r="E244" s="15" t="str">
        <f t="shared" si="3"/>
        <v/>
      </c>
    </row>
    <row r="245" spans="1:5">
      <c r="A245" s="12" t="s">
        <v>4</v>
      </c>
      <c r="B245" s="13" t="s">
        <v>91</v>
      </c>
      <c r="C245" s="14">
        <v>7</v>
      </c>
      <c r="D245" s="60"/>
      <c r="E245" s="15" t="str">
        <f t="shared" si="3"/>
        <v/>
      </c>
    </row>
    <row r="246" spans="1:5">
      <c r="A246" s="12" t="s">
        <v>18</v>
      </c>
      <c r="B246" s="13" t="s">
        <v>14</v>
      </c>
      <c r="C246" s="14">
        <v>14</v>
      </c>
      <c r="D246" s="60"/>
      <c r="E246" s="15" t="str">
        <f t="shared" si="3"/>
        <v/>
      </c>
    </row>
    <row r="247" spans="1:5">
      <c r="A247" s="12" t="s">
        <v>29</v>
      </c>
      <c r="B247" s="13" t="s">
        <v>14</v>
      </c>
      <c r="C247" s="14">
        <v>27</v>
      </c>
      <c r="D247" s="60"/>
      <c r="E247" s="15" t="str">
        <f t="shared" si="3"/>
        <v/>
      </c>
    </row>
    <row r="248" spans="1:5">
      <c r="A248" s="12" t="s">
        <v>31</v>
      </c>
      <c r="B248" s="13" t="s">
        <v>14</v>
      </c>
      <c r="C248" s="14">
        <v>15</v>
      </c>
      <c r="D248" s="60"/>
      <c r="E248" s="15" t="str">
        <f t="shared" si="3"/>
        <v/>
      </c>
    </row>
    <row r="249" spans="1:5">
      <c r="A249" s="12" t="s">
        <v>27</v>
      </c>
      <c r="B249" s="13" t="s">
        <v>14</v>
      </c>
      <c r="C249" s="14">
        <v>21</v>
      </c>
      <c r="D249" s="60"/>
      <c r="E249" s="15" t="str">
        <f t="shared" si="3"/>
        <v/>
      </c>
    </row>
    <row r="250" spans="1:5">
      <c r="A250" s="12" t="s">
        <v>22</v>
      </c>
      <c r="B250" s="13" t="s">
        <v>14</v>
      </c>
      <c r="C250" s="14">
        <v>23</v>
      </c>
      <c r="D250" s="60"/>
      <c r="E250" s="15" t="str">
        <f t="shared" si="3"/>
        <v/>
      </c>
    </row>
    <row r="251" spans="1:5">
      <c r="A251" s="12" t="s">
        <v>20</v>
      </c>
      <c r="B251" s="13" t="s">
        <v>14</v>
      </c>
      <c r="C251" s="14">
        <v>12.5</v>
      </c>
      <c r="D251" s="60"/>
      <c r="E251" s="15" t="str">
        <f t="shared" si="3"/>
        <v/>
      </c>
    </row>
    <row r="252" spans="1:5">
      <c r="A252" s="12" t="s">
        <v>23</v>
      </c>
      <c r="B252" s="13" t="s">
        <v>14</v>
      </c>
      <c r="C252" s="14">
        <v>7</v>
      </c>
      <c r="D252" s="60"/>
      <c r="E252" s="15" t="str">
        <f t="shared" si="3"/>
        <v/>
      </c>
    </row>
    <row r="253" spans="1:5">
      <c r="A253" s="12" t="s">
        <v>26</v>
      </c>
      <c r="B253" s="13" t="s">
        <v>14</v>
      </c>
      <c r="C253" s="14">
        <v>46</v>
      </c>
      <c r="D253" s="60"/>
      <c r="E253" s="15" t="str">
        <f t="shared" si="3"/>
        <v/>
      </c>
    </row>
    <row r="254" spans="1:5">
      <c r="A254" s="12" t="s">
        <v>16</v>
      </c>
      <c r="B254" s="13" t="s">
        <v>14</v>
      </c>
      <c r="C254" s="14">
        <v>26</v>
      </c>
      <c r="D254" s="60"/>
      <c r="E254" s="15" t="str">
        <f t="shared" si="3"/>
        <v/>
      </c>
    </row>
    <row r="255" spans="1:5">
      <c r="A255" s="12" t="s">
        <v>19</v>
      </c>
      <c r="B255" s="13" t="s">
        <v>14</v>
      </c>
      <c r="C255" s="14">
        <v>24</v>
      </c>
      <c r="D255" s="60"/>
      <c r="E255" s="15" t="str">
        <f t="shared" si="3"/>
        <v/>
      </c>
    </row>
    <row r="256" spans="1:5">
      <c r="A256" s="12" t="s">
        <v>122</v>
      </c>
      <c r="B256" s="13" t="s">
        <v>14</v>
      </c>
      <c r="C256" s="14">
        <v>11</v>
      </c>
      <c r="D256" s="60"/>
      <c r="E256" s="15" t="str">
        <f t="shared" si="3"/>
        <v/>
      </c>
    </row>
    <row r="257" spans="1:5">
      <c r="A257" s="12" t="s">
        <v>123</v>
      </c>
      <c r="B257" s="13" t="s">
        <v>14</v>
      </c>
      <c r="C257" s="14">
        <v>12</v>
      </c>
      <c r="D257" s="60"/>
      <c r="E257" s="15" t="str">
        <f t="shared" si="3"/>
        <v/>
      </c>
    </row>
    <row r="258" spans="1:5">
      <c r="A258" s="12" t="s">
        <v>17</v>
      </c>
      <c r="B258" s="13" t="s">
        <v>14</v>
      </c>
      <c r="C258" s="14">
        <v>9</v>
      </c>
      <c r="D258" s="60"/>
      <c r="E258" s="15" t="str">
        <f t="shared" si="3"/>
        <v/>
      </c>
    </row>
    <row r="259" spans="1:5">
      <c r="A259" s="12" t="s">
        <v>124</v>
      </c>
      <c r="B259" s="13" t="s">
        <v>14</v>
      </c>
      <c r="C259" s="14">
        <v>18</v>
      </c>
      <c r="D259" s="60"/>
      <c r="E259" s="15" t="str">
        <f t="shared" si="3"/>
        <v/>
      </c>
    </row>
    <row r="260" spans="1:5">
      <c r="A260" s="12" t="s">
        <v>28</v>
      </c>
      <c r="B260" s="13" t="s">
        <v>14</v>
      </c>
      <c r="C260" s="14">
        <v>11</v>
      </c>
      <c r="D260" s="60"/>
      <c r="E260" s="15" t="str">
        <f t="shared" si="3"/>
        <v/>
      </c>
    </row>
    <row r="261" spans="1:5">
      <c r="A261" s="12" t="s">
        <v>15</v>
      </c>
      <c r="B261" s="13" t="s">
        <v>14</v>
      </c>
      <c r="C261" s="14">
        <v>18</v>
      </c>
      <c r="D261" s="60"/>
      <c r="E261" s="15" t="str">
        <f t="shared" si="3"/>
        <v/>
      </c>
    </row>
    <row r="262" spans="1:5">
      <c r="A262" s="12" t="s">
        <v>143</v>
      </c>
      <c r="B262" s="13" t="s">
        <v>14</v>
      </c>
      <c r="C262" s="14">
        <v>26</v>
      </c>
      <c r="D262" s="60"/>
      <c r="E262" s="15" t="str">
        <f t="shared" si="3"/>
        <v/>
      </c>
    </row>
    <row r="263" spans="1:5">
      <c r="A263" s="12" t="s">
        <v>25</v>
      </c>
      <c r="B263" s="13" t="s">
        <v>14</v>
      </c>
      <c r="C263" s="14">
        <v>23</v>
      </c>
      <c r="D263" s="60"/>
      <c r="E263" s="15" t="str">
        <f t="shared" si="3"/>
        <v/>
      </c>
    </row>
    <row r="264" spans="1:5">
      <c r="A264" s="12" t="s">
        <v>147</v>
      </c>
      <c r="B264" s="13" t="s">
        <v>14</v>
      </c>
      <c r="C264" s="14">
        <v>9</v>
      </c>
      <c r="D264" s="60"/>
      <c r="E264" s="15" t="str">
        <f t="shared" si="3"/>
        <v/>
      </c>
    </row>
    <row r="265" spans="1:5">
      <c r="A265" s="12" t="s">
        <v>149</v>
      </c>
      <c r="B265" s="13" t="s">
        <v>14</v>
      </c>
      <c r="C265" s="14">
        <v>11</v>
      </c>
      <c r="D265" s="60"/>
      <c r="E265" s="15" t="str">
        <f t="shared" si="3"/>
        <v/>
      </c>
    </row>
    <row r="266" spans="1:5">
      <c r="A266" s="12" t="s">
        <v>150</v>
      </c>
      <c r="B266" s="13" t="s">
        <v>14</v>
      </c>
      <c r="C266" s="14">
        <v>11</v>
      </c>
      <c r="D266" s="60"/>
      <c r="E266" s="15" t="str">
        <f t="shared" si="3"/>
        <v/>
      </c>
    </row>
    <row r="267" spans="1:5">
      <c r="A267" s="12" t="s">
        <v>21</v>
      </c>
      <c r="B267" s="13" t="s">
        <v>14</v>
      </c>
      <c r="C267" s="14">
        <v>8.9499999999999993</v>
      </c>
      <c r="D267" s="60"/>
      <c r="E267" s="15" t="str">
        <f t="shared" si="3"/>
        <v/>
      </c>
    </row>
    <row r="268" spans="1:5">
      <c r="A268" s="12" t="s">
        <v>30</v>
      </c>
      <c r="B268" s="13" t="s">
        <v>14</v>
      </c>
      <c r="C268" s="14">
        <v>29.95</v>
      </c>
      <c r="D268" s="60"/>
      <c r="E268" s="15" t="str">
        <f t="shared" si="3"/>
        <v/>
      </c>
    </row>
    <row r="269" spans="1:5">
      <c r="A269" s="12" t="s">
        <v>151</v>
      </c>
      <c r="B269" s="13" t="s">
        <v>14</v>
      </c>
      <c r="C269" s="14">
        <v>13</v>
      </c>
      <c r="D269" s="60"/>
      <c r="E269" s="15" t="str">
        <f t="shared" si="3"/>
        <v/>
      </c>
    </row>
    <row r="270" spans="1:5">
      <c r="A270" s="12" t="s">
        <v>13</v>
      </c>
      <c r="B270" s="13" t="s">
        <v>14</v>
      </c>
      <c r="C270" s="14">
        <v>6.95</v>
      </c>
      <c r="D270" s="60"/>
      <c r="E270" s="15" t="str">
        <f t="shared" si="3"/>
        <v/>
      </c>
    </row>
    <row r="271" spans="1:5">
      <c r="A271" s="12" t="s">
        <v>273</v>
      </c>
      <c r="B271" s="13" t="s">
        <v>65</v>
      </c>
      <c r="C271" s="14">
        <v>10.9</v>
      </c>
      <c r="D271" s="60"/>
      <c r="E271" s="15" t="str">
        <f t="shared" si="3"/>
        <v/>
      </c>
    </row>
    <row r="272" spans="1:5">
      <c r="A272" s="12" t="s">
        <v>66</v>
      </c>
      <c r="B272" s="13" t="s">
        <v>65</v>
      </c>
      <c r="C272" s="14">
        <v>10.9</v>
      </c>
      <c r="D272" s="60"/>
      <c r="E272" s="15" t="str">
        <f t="shared" si="3"/>
        <v/>
      </c>
    </row>
    <row r="273" spans="1:5">
      <c r="A273" s="12" t="s">
        <v>67</v>
      </c>
      <c r="B273" s="13" t="s">
        <v>65</v>
      </c>
      <c r="C273" s="14">
        <v>13</v>
      </c>
      <c r="D273" s="60"/>
      <c r="E273" s="15" t="str">
        <f t="shared" si="3"/>
        <v/>
      </c>
    </row>
    <row r="274" spans="1:5">
      <c r="A274" s="12" t="s">
        <v>274</v>
      </c>
      <c r="B274" s="13" t="s">
        <v>65</v>
      </c>
      <c r="C274" s="14">
        <v>13</v>
      </c>
      <c r="D274" s="60"/>
      <c r="E274" s="15" t="str">
        <f t="shared" si="3"/>
        <v/>
      </c>
    </row>
    <row r="275" spans="1:5">
      <c r="A275" s="12" t="s">
        <v>97</v>
      </c>
      <c r="B275" s="13" t="s">
        <v>65</v>
      </c>
      <c r="C275" s="14">
        <v>8.5</v>
      </c>
      <c r="D275" s="60"/>
      <c r="E275" s="15" t="str">
        <f t="shared" si="3"/>
        <v/>
      </c>
    </row>
    <row r="276" spans="1:5">
      <c r="A276" s="12" t="s">
        <v>98</v>
      </c>
      <c r="B276" s="13" t="s">
        <v>65</v>
      </c>
      <c r="C276" s="14">
        <v>9</v>
      </c>
      <c r="D276" s="60"/>
      <c r="E276" s="15" t="str">
        <f t="shared" si="3"/>
        <v/>
      </c>
    </row>
    <row r="277" spans="1:5">
      <c r="A277" s="12" t="s">
        <v>99</v>
      </c>
      <c r="B277" s="13" t="s">
        <v>65</v>
      </c>
      <c r="C277" s="14">
        <v>9</v>
      </c>
      <c r="D277" s="60"/>
      <c r="E277" s="15" t="str">
        <f t="shared" ref="E277:E285" si="4">IF(D277="","",C277*D277)</f>
        <v/>
      </c>
    </row>
    <row r="278" spans="1:5">
      <c r="A278" s="12" t="s">
        <v>104</v>
      </c>
      <c r="B278" s="13" t="s">
        <v>65</v>
      </c>
      <c r="C278" s="14">
        <v>10</v>
      </c>
      <c r="D278" s="60"/>
      <c r="E278" s="15" t="str">
        <f t="shared" si="4"/>
        <v/>
      </c>
    </row>
    <row r="279" spans="1:5">
      <c r="A279" s="12" t="s">
        <v>105</v>
      </c>
      <c r="B279" s="13" t="s">
        <v>65</v>
      </c>
      <c r="C279" s="14">
        <v>9</v>
      </c>
      <c r="D279" s="60"/>
      <c r="E279" s="15" t="str">
        <f t="shared" si="4"/>
        <v/>
      </c>
    </row>
    <row r="280" spans="1:5">
      <c r="A280" s="12" t="s">
        <v>106</v>
      </c>
      <c r="B280" s="13" t="s">
        <v>65</v>
      </c>
      <c r="C280" s="14">
        <v>9</v>
      </c>
      <c r="D280" s="60"/>
      <c r="E280" s="15" t="str">
        <f t="shared" si="4"/>
        <v/>
      </c>
    </row>
    <row r="281" spans="1:5">
      <c r="A281" s="12" t="s">
        <v>126</v>
      </c>
      <c r="B281" s="13" t="s">
        <v>65</v>
      </c>
      <c r="C281" s="14">
        <v>8.5</v>
      </c>
      <c r="D281" s="60"/>
      <c r="E281" s="15" t="str">
        <f t="shared" si="4"/>
        <v/>
      </c>
    </row>
    <row r="282" spans="1:5">
      <c r="A282" s="12" t="s">
        <v>127</v>
      </c>
      <c r="B282" s="13" t="s">
        <v>65</v>
      </c>
      <c r="C282" s="14">
        <v>8.9</v>
      </c>
      <c r="D282" s="60"/>
      <c r="E282" s="15" t="str">
        <f t="shared" si="4"/>
        <v/>
      </c>
    </row>
    <row r="283" spans="1:5">
      <c r="A283" s="12" t="s">
        <v>129</v>
      </c>
      <c r="B283" s="13" t="s">
        <v>65</v>
      </c>
      <c r="C283" s="14">
        <v>10.9</v>
      </c>
      <c r="D283" s="60"/>
      <c r="E283" s="15" t="str">
        <f t="shared" si="4"/>
        <v/>
      </c>
    </row>
    <row r="284" spans="1:5">
      <c r="A284" s="12" t="s">
        <v>130</v>
      </c>
      <c r="B284" s="13" t="s">
        <v>65</v>
      </c>
      <c r="C284" s="14">
        <v>10.9</v>
      </c>
      <c r="D284" s="60"/>
      <c r="E284" s="15" t="str">
        <f t="shared" si="4"/>
        <v/>
      </c>
    </row>
    <row r="285" spans="1:5" ht="14.4" thickBot="1">
      <c r="A285" s="16" t="s">
        <v>275</v>
      </c>
      <c r="B285" s="17" t="s">
        <v>65</v>
      </c>
      <c r="C285" s="18">
        <v>15.9</v>
      </c>
      <c r="D285" s="63"/>
      <c r="E285" s="19" t="str">
        <f t="shared" si="4"/>
        <v/>
      </c>
    </row>
  </sheetData>
  <sheetProtection algorithmName="SHA-512" hashValue="cGpUc2MCy4c7cYyqGDMbSwAkUJ2LrO0Td9IAWB39ffF6f//o2CNCNhXrY92y6sarfcHkLhc2v4k7SmPxjZoRhg==" saltValue="plvMhThw+KBWuOZqUZIpzA==" spinCount="100000" sheet="1" objects="1" scenarios="1" selectLockedCells="1"/>
  <mergeCells count="1">
    <mergeCell ref="A2:B3"/>
  </mergeCells>
  <dataValidations count="3">
    <dataValidation type="whole" allowBlank="1" showInputMessage="1" showErrorMessage="1" sqref="D20:D47 D50:D285">
      <formula1>1</formula1>
      <formula2>20</formula2>
    </dataValidation>
    <dataValidation type="decimal" allowBlank="1" showInputMessage="1" showErrorMessage="1" sqref="D49">
      <formula1>1</formula1>
      <formula2>2</formula2>
    </dataValidation>
    <dataValidation type="decimal" allowBlank="1" showInputMessage="1" showErrorMessage="1" sqref="D48">
      <formula1>0.1</formula1>
      <formula2>2</formula2>
    </dataValidation>
  </dataValidations>
  <pageMargins left="0.75" right="0.75" top="1" bottom="1" header="0.5" footer="0.5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Annexes!$A$2:$A$3</xm:f>
          </x14:formula1>
          <xm:sqref>B6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1"/>
  <sheetViews>
    <sheetView showGridLines="0" zoomScale="90" zoomScaleNormal="90" workbookViewId="0">
      <selection activeCell="F10" sqref="F10"/>
    </sheetView>
  </sheetViews>
  <sheetFormatPr baseColWidth="10" defaultRowHeight="13.8"/>
  <cols>
    <col min="1" max="1" width="3" customWidth="1"/>
    <col min="2" max="2" width="20.5" customWidth="1"/>
    <col min="3" max="3" width="18.296875" customWidth="1"/>
    <col min="4" max="4" width="23.3984375" customWidth="1"/>
    <col min="5" max="5" width="14.796875" customWidth="1"/>
    <col min="6" max="6" width="23.3984375" customWidth="1"/>
    <col min="7" max="7" width="18.296875" customWidth="1"/>
    <col min="8" max="8" width="23.3984375" customWidth="1"/>
    <col min="9" max="9" width="18.296875" customWidth="1"/>
    <col min="10" max="10" width="23.3984375" customWidth="1"/>
    <col min="11" max="11" width="18.296875" customWidth="1"/>
    <col min="12" max="12" width="23.3984375" customWidth="1"/>
    <col min="13" max="13" width="18.296875" customWidth="1"/>
    <col min="14" max="14" width="23.3984375" customWidth="1"/>
    <col min="15" max="15" width="18.296875" customWidth="1"/>
    <col min="16" max="16" width="23.3984375" customWidth="1"/>
    <col min="17" max="17" width="18.296875" customWidth="1"/>
    <col min="18" max="18" width="23.3984375" customWidth="1"/>
    <col min="19" max="19" width="18.296875" customWidth="1"/>
    <col min="20" max="20" width="23.3984375" customWidth="1"/>
    <col min="21" max="21" width="18.296875" customWidth="1"/>
    <col min="22" max="22" width="23.3984375" customWidth="1"/>
    <col min="23" max="23" width="20.296875" customWidth="1"/>
    <col min="24" max="24" width="23.3984375" customWidth="1"/>
    <col min="25" max="25" width="18.296875" customWidth="1"/>
    <col min="26" max="26" width="23.3984375" customWidth="1"/>
    <col min="27" max="27" width="19.19921875" customWidth="1"/>
    <col min="28" max="28" width="23.3984375" customWidth="1"/>
    <col min="29" max="29" width="18.296875" customWidth="1"/>
    <col min="30" max="30" width="23.3984375" customWidth="1"/>
    <col min="31" max="31" width="18.296875" customWidth="1"/>
    <col min="32" max="32" width="23.3984375" customWidth="1"/>
    <col min="33" max="33" width="20" customWidth="1"/>
    <col min="34" max="34" width="23.3984375" customWidth="1"/>
    <col min="35" max="35" width="18.296875" customWidth="1"/>
    <col min="36" max="36" width="23.3984375" customWidth="1"/>
    <col min="37" max="37" width="18.296875" customWidth="1"/>
    <col min="38" max="38" width="23.3984375" customWidth="1"/>
    <col min="39" max="39" width="18.296875" customWidth="1"/>
    <col min="40" max="40" width="23.3984375" customWidth="1"/>
    <col min="41" max="41" width="18.296875" customWidth="1"/>
    <col min="42" max="42" width="23.3984375" customWidth="1"/>
    <col min="43" max="43" width="20.09765625" customWidth="1"/>
    <col min="44" max="44" width="23.3984375" customWidth="1"/>
    <col min="45" max="45" width="19.796875" customWidth="1"/>
    <col min="46" max="46" width="23.3984375" customWidth="1"/>
    <col min="47" max="47" width="18.296875" customWidth="1"/>
    <col min="48" max="48" width="23.3984375" customWidth="1"/>
    <col min="49" max="49" width="23.796875" customWidth="1"/>
    <col min="50" max="50" width="23.3984375" customWidth="1"/>
    <col min="51" max="51" width="18.296875" customWidth="1"/>
    <col min="52" max="52" width="23.3984375" customWidth="1"/>
    <col min="53" max="53" width="18.296875" customWidth="1"/>
    <col min="54" max="54" width="23.3984375" customWidth="1"/>
    <col min="55" max="55" width="18.296875" customWidth="1"/>
    <col min="56" max="56" width="23.3984375" customWidth="1"/>
    <col min="57" max="57" width="18.296875" customWidth="1"/>
    <col min="58" max="58" width="23.3984375" customWidth="1"/>
    <col min="59" max="59" width="18.296875" customWidth="1"/>
    <col min="60" max="60" width="23.3984375" customWidth="1"/>
    <col min="61" max="61" width="18.296875" customWidth="1"/>
    <col min="62" max="62" width="23.3984375" customWidth="1"/>
    <col min="63" max="63" width="23.19921875" customWidth="1"/>
    <col min="64" max="64" width="28.3984375" customWidth="1"/>
    <col min="65" max="66" width="7.09765625" customWidth="1"/>
    <col min="67" max="67" width="23.3984375" customWidth="1"/>
    <col min="68" max="70" width="7.09765625" customWidth="1"/>
    <col min="71" max="71" width="26.3984375" customWidth="1"/>
    <col min="72" max="72" width="31.69921875" customWidth="1"/>
    <col min="73" max="73" width="18.296875" customWidth="1"/>
    <col min="74" max="74" width="6.09765625" customWidth="1"/>
    <col min="75" max="75" width="7.09765625" customWidth="1"/>
    <col min="76" max="76" width="23.3984375" customWidth="1"/>
    <col min="77" max="77" width="6.09765625" customWidth="1"/>
    <col min="78" max="78" width="7.09765625" customWidth="1"/>
    <col min="79" max="79" width="26.796875" customWidth="1"/>
    <col min="80" max="80" width="32" customWidth="1"/>
    <col min="81" max="81" width="18.296875" customWidth="1"/>
    <col min="82" max="82" width="6.09765625" customWidth="1"/>
    <col min="83" max="83" width="7.09765625" customWidth="1"/>
    <col min="84" max="84" width="23.3984375" customWidth="1"/>
    <col min="85" max="85" width="6.09765625" customWidth="1"/>
    <col min="86" max="86" width="7.09765625" customWidth="1"/>
    <col min="87" max="87" width="24.59765625" customWidth="1"/>
    <col min="88" max="88" width="29.796875" customWidth="1"/>
    <col min="89" max="89" width="22" customWidth="1"/>
    <col min="90" max="94" width="6.09765625" customWidth="1"/>
    <col min="95" max="95" width="23.3984375" customWidth="1"/>
    <col min="96" max="100" width="6.09765625" customWidth="1"/>
    <col min="101" max="101" width="38.5" customWidth="1"/>
    <col min="102" max="102" width="43.69921875" customWidth="1"/>
    <col min="103" max="103" width="18.296875" customWidth="1"/>
    <col min="104" max="105" width="6.09765625" customWidth="1"/>
    <col min="106" max="106" width="23.3984375" customWidth="1"/>
    <col min="107" max="108" width="6.09765625" customWidth="1"/>
    <col min="109" max="109" width="28.09765625" customWidth="1"/>
    <col min="110" max="110" width="33.296875" customWidth="1"/>
    <col min="111" max="111" width="20.8984375" customWidth="1"/>
    <col min="112" max="119" width="6.09765625" customWidth="1"/>
    <col min="120" max="120" width="23.3984375" customWidth="1"/>
    <col min="121" max="128" width="6.09765625" customWidth="1"/>
    <col min="129" max="129" width="37.3984375" customWidth="1"/>
    <col min="130" max="130" width="42.5" customWidth="1"/>
    <col min="131" max="131" width="18.796875" customWidth="1"/>
    <col min="132" max="135" width="6.09765625" customWidth="1"/>
    <col min="136" max="138" width="7.09765625" customWidth="1"/>
    <col min="139" max="139" width="23.3984375" customWidth="1"/>
    <col min="140" max="143" width="6.09765625" customWidth="1"/>
    <col min="144" max="146" width="7.09765625" customWidth="1"/>
    <col min="147" max="147" width="35.19921875" customWidth="1"/>
    <col min="148" max="148" width="40.296875" customWidth="1"/>
    <col min="149" max="149" width="19.3984375" customWidth="1"/>
    <col min="150" max="156" width="6.09765625" customWidth="1"/>
    <col min="157" max="161" width="7.09765625" customWidth="1"/>
    <col min="162" max="162" width="23.3984375" customWidth="1"/>
    <col min="163" max="169" width="6.09765625" customWidth="1"/>
    <col min="170" max="174" width="7.09765625" customWidth="1"/>
    <col min="175" max="175" width="35.796875" customWidth="1"/>
    <col min="176" max="176" width="40.8984375" customWidth="1"/>
    <col min="177" max="177" width="21.69921875" customWidth="1"/>
    <col min="178" max="179" width="6.09765625" customWidth="1"/>
    <col min="180" max="180" width="23.3984375" customWidth="1"/>
    <col min="181" max="182" width="6.09765625" customWidth="1"/>
    <col min="183" max="183" width="38.19921875" customWidth="1"/>
    <col min="184" max="184" width="43.296875" customWidth="1"/>
    <col min="185" max="185" width="19.8984375" customWidth="1"/>
    <col min="186" max="186" width="6.09765625" customWidth="1"/>
    <col min="187" max="187" width="7.09765625" customWidth="1"/>
    <col min="188" max="188" width="23.3984375" customWidth="1"/>
    <col min="189" max="189" width="6.09765625" customWidth="1"/>
    <col min="190" max="190" width="7.09765625" customWidth="1"/>
    <col min="191" max="191" width="36.296875" customWidth="1"/>
    <col min="192" max="192" width="41.69921875" customWidth="1"/>
    <col min="193" max="193" width="18.296875" customWidth="1"/>
    <col min="194" max="197" width="7.09765625" customWidth="1"/>
    <col min="198" max="198" width="23.3984375" customWidth="1"/>
    <col min="199" max="202" width="7.09765625" customWidth="1"/>
    <col min="203" max="203" width="24.3984375" customWidth="1"/>
    <col min="204" max="204" width="29.5" customWidth="1"/>
    <col min="205" max="205" width="18.296875" customWidth="1"/>
    <col min="206" max="206" width="6.09765625" customWidth="1"/>
    <col min="207" max="208" width="7.09765625" customWidth="1"/>
    <col min="209" max="209" width="23.3984375" customWidth="1"/>
    <col min="210" max="210" width="6.09765625" customWidth="1"/>
    <col min="211" max="212" width="7.09765625" customWidth="1"/>
    <col min="213" max="213" width="27" customWidth="1"/>
    <col min="214" max="214" width="32.09765625" customWidth="1"/>
    <col min="215" max="215" width="18.296875" customWidth="1"/>
    <col min="216" max="219" width="6.09765625" customWidth="1"/>
    <col min="220" max="220" width="23.3984375" customWidth="1"/>
    <col min="221" max="224" width="6.09765625" customWidth="1"/>
    <col min="225" max="225" width="32.19921875" customWidth="1"/>
    <col min="226" max="226" width="37.3984375" customWidth="1"/>
    <col min="227" max="227" width="21.796875" customWidth="1"/>
    <col min="228" max="236" width="6.09765625" customWidth="1"/>
    <col min="237" max="240" width="7.09765625" customWidth="1"/>
    <col min="241" max="241" width="23.3984375" customWidth="1"/>
    <col min="242" max="250" width="6.09765625" customWidth="1"/>
    <col min="251" max="254" width="7.09765625" customWidth="1"/>
    <col min="255" max="255" width="38.296875" customWidth="1"/>
    <col min="256" max="256" width="43.3984375" customWidth="1"/>
    <col min="257" max="257" width="21.3984375" customWidth="1"/>
    <col min="258" max="261" width="6.09765625" customWidth="1"/>
    <col min="262" max="264" width="7.09765625" customWidth="1"/>
    <col min="265" max="265" width="23.3984375" customWidth="1"/>
    <col min="266" max="269" width="6.09765625" customWidth="1"/>
    <col min="270" max="272" width="7.09765625" customWidth="1"/>
    <col min="273" max="273" width="37.8984375" bestFit="1" customWidth="1"/>
    <col min="274" max="274" width="43.09765625" customWidth="1"/>
    <col min="275" max="275" width="18.296875" bestFit="1" customWidth="1"/>
    <col min="276" max="276" width="23.3984375" customWidth="1"/>
    <col min="277" max="277" width="24.19921875" bestFit="1" customWidth="1"/>
    <col min="278" max="278" width="29.3984375" customWidth="1"/>
    <col min="279" max="279" width="25.5" bestFit="1" customWidth="1"/>
    <col min="280" max="281" width="6.09765625" customWidth="1"/>
    <col min="282" max="283" width="7.09765625" customWidth="1"/>
    <col min="284" max="284" width="23.3984375" customWidth="1"/>
    <col min="285" max="286" width="6.09765625" customWidth="1"/>
    <col min="287" max="288" width="7.09765625" customWidth="1"/>
    <col min="289" max="289" width="42" bestFit="1" customWidth="1"/>
    <col min="290" max="290" width="47.09765625" customWidth="1"/>
    <col min="291" max="291" width="18.296875" bestFit="1" customWidth="1"/>
    <col min="292" max="292" width="6.09765625" customWidth="1"/>
    <col min="293" max="293" width="23.3984375" customWidth="1"/>
    <col min="294" max="294" width="6.09765625" customWidth="1"/>
    <col min="295" max="295" width="31.796875" bestFit="1" customWidth="1"/>
    <col min="296" max="296" width="37" customWidth="1"/>
    <col min="297" max="297" width="18.296875" bestFit="1" customWidth="1"/>
    <col min="298" max="301" width="7.09765625" customWidth="1"/>
    <col min="302" max="302" width="23.3984375" customWidth="1"/>
    <col min="303" max="306" width="7.09765625" customWidth="1"/>
    <col min="307" max="307" width="22.09765625" bestFit="1" customWidth="1"/>
    <col min="308" max="308" width="27.296875" customWidth="1"/>
    <col min="309" max="309" width="18.296875" bestFit="1" customWidth="1"/>
    <col min="310" max="312" width="6.09765625" customWidth="1"/>
    <col min="313" max="323" width="7.09765625" customWidth="1"/>
    <col min="324" max="324" width="23.3984375" customWidth="1"/>
    <col min="325" max="327" width="6.09765625" customWidth="1"/>
    <col min="328" max="338" width="7.09765625" customWidth="1"/>
    <col min="339" max="339" width="27.09765625" bestFit="1" customWidth="1"/>
    <col min="340" max="340" width="32.19921875" customWidth="1"/>
    <col min="341" max="341" width="18.296875" bestFit="1" customWidth="1"/>
    <col min="342" max="342" width="23.3984375" customWidth="1"/>
    <col min="343" max="343" width="26.796875" bestFit="1" customWidth="1"/>
    <col min="344" max="344" width="32" customWidth="1"/>
    <col min="345" max="345" width="18.296875" bestFit="1" customWidth="1"/>
    <col min="346" max="348" width="6.09765625" customWidth="1"/>
    <col min="349" max="362" width="7.09765625" customWidth="1"/>
    <col min="363" max="363" width="23.3984375" customWidth="1"/>
    <col min="364" max="366" width="6.09765625" customWidth="1"/>
    <col min="367" max="380" width="7.09765625" customWidth="1"/>
    <col min="381" max="381" width="28.09765625" bestFit="1" customWidth="1"/>
    <col min="382" max="382" width="33.19921875" customWidth="1"/>
    <col min="383" max="383" width="18.296875" bestFit="1" customWidth="1"/>
    <col min="384" max="385" width="6.09765625" customWidth="1"/>
    <col min="386" max="389" width="7.09765625" customWidth="1"/>
    <col min="390" max="390" width="23.3984375" customWidth="1"/>
    <col min="391" max="392" width="6.09765625" customWidth="1"/>
    <col min="393" max="396" width="7.09765625" customWidth="1"/>
    <col min="397" max="397" width="27.296875" bestFit="1" customWidth="1"/>
    <col min="398" max="398" width="32.3984375" customWidth="1"/>
    <col min="399" max="399" width="23.19921875" bestFit="1" customWidth="1"/>
    <col min="400" max="400" width="28.3984375" customWidth="1"/>
  </cols>
  <sheetData>
    <row r="2" spans="2:10" ht="14.4" thickBot="1"/>
    <row r="3" spans="2:10">
      <c r="B3" s="39" t="s">
        <v>307</v>
      </c>
      <c r="C3" s="40"/>
      <c r="D3" s="40"/>
      <c r="E3" s="40"/>
      <c r="F3" s="40"/>
      <c r="G3" s="40"/>
      <c r="H3" s="41"/>
      <c r="I3" s="27"/>
      <c r="J3" s="27"/>
    </row>
    <row r="4" spans="2:10" ht="14.4" thickBot="1">
      <c r="B4" s="42"/>
      <c r="C4" s="43"/>
      <c r="D4" s="43"/>
      <c r="E4" s="43"/>
      <c r="F4" s="43"/>
      <c r="G4" s="43"/>
      <c r="H4" s="44"/>
      <c r="I4" s="27"/>
      <c r="J4" s="27"/>
    </row>
    <row r="5" spans="2:10" ht="14.4" thickBot="1"/>
    <row r="6" spans="2:10">
      <c r="B6" s="1" t="s">
        <v>0</v>
      </c>
      <c r="C6" s="28" t="str">
        <f>IF('Saisie commande'!B10="","",'Saisie commande'!B10)</f>
        <v/>
      </c>
    </row>
    <row r="7" spans="2:10">
      <c r="B7" s="2" t="s">
        <v>167</v>
      </c>
      <c r="C7" s="29" t="str">
        <f>IF('Saisie commande'!B11="","",'Saisie commande'!B11)</f>
        <v/>
      </c>
    </row>
    <row r="8" spans="2:10">
      <c r="B8" s="2" t="s">
        <v>168</v>
      </c>
      <c r="C8" s="29" t="str">
        <f>IF('Saisie commande'!B12="","",'Saisie commande'!B12)</f>
        <v/>
      </c>
    </row>
    <row r="9" spans="2:10">
      <c r="B9" s="2" t="s">
        <v>170</v>
      </c>
      <c r="C9" s="29" t="str">
        <f>IF('Saisie commande'!B13="","",'Saisie commande'!B13)</f>
        <v/>
      </c>
    </row>
    <row r="10" spans="2:10">
      <c r="B10" s="2" t="s">
        <v>171</v>
      </c>
      <c r="C10" s="29" t="str">
        <f>IF('Saisie commande'!B14="","",'Saisie commande'!B14)</f>
        <v/>
      </c>
    </row>
    <row r="11" spans="2:10">
      <c r="B11" s="2" t="s">
        <v>169</v>
      </c>
      <c r="C11" s="29" t="str">
        <f>IF('Saisie commande'!B15="","",'Saisie commande'!B15)</f>
        <v/>
      </c>
    </row>
    <row r="12" spans="2:10" ht="14.4" thickBot="1">
      <c r="B12" s="3" t="s">
        <v>172</v>
      </c>
      <c r="C12" s="30" t="str">
        <f>IF('Saisie commande'!B16="","",'Saisie commande'!B16)</f>
        <v/>
      </c>
    </row>
    <row r="13" spans="2:10" ht="14.4" thickBot="1"/>
    <row r="14" spans="2:10" ht="14.4" thickBot="1">
      <c r="B14" s="5" t="s">
        <v>0</v>
      </c>
      <c r="C14" s="6" t="s">
        <v>1</v>
      </c>
      <c r="D14" s="6" t="s">
        <v>174</v>
      </c>
      <c r="E14" s="6" t="s">
        <v>305</v>
      </c>
      <c r="F14" s="7" t="s">
        <v>306</v>
      </c>
    </row>
    <row r="15" spans="2:10">
      <c r="B15" s="8" t="str">
        <f>IF(INDEX($B40:$D64,2,1)="","",IF(INDEX($B40:$D64,2,1)="Total général","",INDEX($B40:$D64,2,1)))</f>
        <v/>
      </c>
      <c r="C15" s="9" t="str">
        <f>IF(B15="","",VLOOKUP(B15,listepro,2,FALSE))</f>
        <v/>
      </c>
      <c r="D15" s="10" t="str">
        <f>IF(B15="","",VLOOKUP(B15,listepro,3,FALSE))</f>
        <v/>
      </c>
      <c r="E15" s="31" t="str">
        <f>IF(B15="","",GETPIVOTDATA("Somme de Quantité",$B$40,"Nom",B15))</f>
        <v/>
      </c>
      <c r="F15" s="11" t="str">
        <f>IF(B15="","",GETPIVOTDATA("Somme de Montant Total ",$B$40,"Nom",B15))</f>
        <v/>
      </c>
    </row>
    <row r="16" spans="2:10">
      <c r="B16" s="12" t="str">
        <f t="shared" ref="B16:B37" si="0">IF(INDEX($B41:$D65,2,1)="","",IF(INDEX($B41:$D65,2,1)="Total général","",INDEX($B41:$D65,2,1)))</f>
        <v/>
      </c>
      <c r="C16" s="13" t="str">
        <f>IF(B16="","",VLOOKUP(B16,listepro,2,FALSE))</f>
        <v/>
      </c>
      <c r="D16" s="14" t="str">
        <f>IF(B16="","",VLOOKUP(B16,listepro,3,FALSE))</f>
        <v/>
      </c>
      <c r="E16" s="32" t="str">
        <f t="shared" ref="E16:E37" si="1">IF(B16="","",GETPIVOTDATA("Somme de Quantité",$B$40,"Nom",B16))</f>
        <v/>
      </c>
      <c r="F16" s="15" t="str">
        <f t="shared" ref="F16:F37" si="2">IF(B16="","",GETPIVOTDATA("Somme de Montant Total ",$B$40,"Nom",B16))</f>
        <v/>
      </c>
    </row>
    <row r="17" spans="2:6">
      <c r="B17" s="12" t="str">
        <f t="shared" si="0"/>
        <v/>
      </c>
      <c r="C17" s="13" t="str">
        <f>IF(B17="","",VLOOKUP(B17,listepro,2,FALSE))</f>
        <v/>
      </c>
      <c r="D17" s="14" t="str">
        <f>IF(B17="","",VLOOKUP(B17,listepro,3,FALSE))</f>
        <v/>
      </c>
      <c r="E17" s="32" t="str">
        <f t="shared" si="1"/>
        <v/>
      </c>
      <c r="F17" s="15" t="str">
        <f t="shared" si="2"/>
        <v/>
      </c>
    </row>
    <row r="18" spans="2:6">
      <c r="B18" s="12" t="str">
        <f t="shared" si="0"/>
        <v/>
      </c>
      <c r="C18" s="13" t="str">
        <f>IF(B18="","",VLOOKUP(B18,listepro,2,FALSE))</f>
        <v/>
      </c>
      <c r="D18" s="14" t="str">
        <f>IF(B18="","",VLOOKUP(B18,listepro,3,FALSE))</f>
        <v/>
      </c>
      <c r="E18" s="32" t="str">
        <f t="shared" si="1"/>
        <v/>
      </c>
      <c r="F18" s="15" t="str">
        <f t="shared" si="2"/>
        <v/>
      </c>
    </row>
    <row r="19" spans="2:6">
      <c r="B19" s="12" t="str">
        <f t="shared" si="0"/>
        <v/>
      </c>
      <c r="C19" s="13" t="str">
        <f>IF(B19="","",VLOOKUP(B19,listepro,2,FALSE))</f>
        <v/>
      </c>
      <c r="D19" s="14" t="str">
        <f>IF(B19="","",VLOOKUP(B19,listepro,3,FALSE))</f>
        <v/>
      </c>
      <c r="E19" s="32" t="str">
        <f t="shared" si="1"/>
        <v/>
      </c>
      <c r="F19" s="15" t="str">
        <f t="shared" si="2"/>
        <v/>
      </c>
    </row>
    <row r="20" spans="2:6">
      <c r="B20" s="12" t="str">
        <f t="shared" si="0"/>
        <v/>
      </c>
      <c r="C20" s="13" t="str">
        <f>IF(B20="","",VLOOKUP(B20,listepro,2,FALSE))</f>
        <v/>
      </c>
      <c r="D20" s="14" t="str">
        <f>IF(B20="","",VLOOKUP(B20,listepro,3,FALSE))</f>
        <v/>
      </c>
      <c r="E20" s="32" t="str">
        <f t="shared" si="1"/>
        <v/>
      </c>
      <c r="F20" s="15" t="str">
        <f t="shared" si="2"/>
        <v/>
      </c>
    </row>
    <row r="21" spans="2:6">
      <c r="B21" s="12" t="str">
        <f t="shared" si="0"/>
        <v/>
      </c>
      <c r="C21" s="13" t="str">
        <f>IF(B21="","",VLOOKUP(B21,listepro,2,FALSE))</f>
        <v/>
      </c>
      <c r="D21" s="14" t="str">
        <f>IF(B21="","",VLOOKUP(B21,listepro,3,FALSE))</f>
        <v/>
      </c>
      <c r="E21" s="32" t="str">
        <f t="shared" si="1"/>
        <v/>
      </c>
      <c r="F21" s="15" t="str">
        <f t="shared" si="2"/>
        <v/>
      </c>
    </row>
    <row r="22" spans="2:6">
      <c r="B22" s="12" t="str">
        <f t="shared" si="0"/>
        <v/>
      </c>
      <c r="C22" s="13" t="str">
        <f>IF(B22="","",VLOOKUP(B22,listepro,2,FALSE))</f>
        <v/>
      </c>
      <c r="D22" s="14" t="str">
        <f>IF(B22="","",VLOOKUP(B22,listepro,3,FALSE))</f>
        <v/>
      </c>
      <c r="E22" s="32" t="str">
        <f t="shared" si="1"/>
        <v/>
      </c>
      <c r="F22" s="15" t="str">
        <f t="shared" si="2"/>
        <v/>
      </c>
    </row>
    <row r="23" spans="2:6">
      <c r="B23" s="12" t="str">
        <f t="shared" si="0"/>
        <v/>
      </c>
      <c r="C23" s="13" t="str">
        <f>IF(B23="","",VLOOKUP(B23,listepro,2,FALSE))</f>
        <v/>
      </c>
      <c r="D23" s="14" t="str">
        <f>IF(B23="","",VLOOKUP(B23,listepro,3,FALSE))</f>
        <v/>
      </c>
      <c r="E23" s="32" t="str">
        <f t="shared" si="1"/>
        <v/>
      </c>
      <c r="F23" s="15" t="str">
        <f t="shared" si="2"/>
        <v/>
      </c>
    </row>
    <row r="24" spans="2:6">
      <c r="B24" s="12" t="str">
        <f t="shared" si="0"/>
        <v/>
      </c>
      <c r="C24" s="13" t="str">
        <f>IF(B24="","",VLOOKUP(B24,listepro,2,FALSE))</f>
        <v/>
      </c>
      <c r="D24" s="14" t="str">
        <f>IF(B24="","",VLOOKUP(B24,listepro,3,FALSE))</f>
        <v/>
      </c>
      <c r="E24" s="32" t="str">
        <f t="shared" si="1"/>
        <v/>
      </c>
      <c r="F24" s="15" t="str">
        <f t="shared" si="2"/>
        <v/>
      </c>
    </row>
    <row r="25" spans="2:6">
      <c r="B25" s="12" t="str">
        <f t="shared" si="0"/>
        <v/>
      </c>
      <c r="C25" s="13" t="str">
        <f>IF(B25="","",VLOOKUP(B25,listepro,2,FALSE))</f>
        <v/>
      </c>
      <c r="D25" s="14" t="str">
        <f>IF(B25="","",VLOOKUP(B25,listepro,3,FALSE))</f>
        <v/>
      </c>
      <c r="E25" s="32" t="str">
        <f t="shared" si="1"/>
        <v/>
      </c>
      <c r="F25" s="15" t="str">
        <f t="shared" si="2"/>
        <v/>
      </c>
    </row>
    <row r="26" spans="2:6">
      <c r="B26" s="12" t="str">
        <f t="shared" si="0"/>
        <v/>
      </c>
      <c r="C26" s="13" t="str">
        <f>IF(B26="","",VLOOKUP(B26,listepro,2,FALSE))</f>
        <v/>
      </c>
      <c r="D26" s="14" t="str">
        <f>IF(B26="","",VLOOKUP(B26,listepro,3,FALSE))</f>
        <v/>
      </c>
      <c r="E26" s="32" t="str">
        <f t="shared" si="1"/>
        <v/>
      </c>
      <c r="F26" s="15" t="str">
        <f t="shared" si="2"/>
        <v/>
      </c>
    </row>
    <row r="27" spans="2:6">
      <c r="B27" s="12" t="str">
        <f t="shared" si="0"/>
        <v/>
      </c>
      <c r="C27" s="13" t="str">
        <f>IF(B27="","",VLOOKUP(B27,listepro,2,FALSE))</f>
        <v/>
      </c>
      <c r="D27" s="14" t="str">
        <f>IF(B27="","",VLOOKUP(B27,listepro,3,FALSE))</f>
        <v/>
      </c>
      <c r="E27" s="32" t="str">
        <f t="shared" si="1"/>
        <v/>
      </c>
      <c r="F27" s="15" t="str">
        <f t="shared" si="2"/>
        <v/>
      </c>
    </row>
    <row r="28" spans="2:6">
      <c r="B28" s="12" t="str">
        <f t="shared" si="0"/>
        <v/>
      </c>
      <c r="C28" s="13" t="str">
        <f>IF(B28="","",VLOOKUP(B28,listepro,2,FALSE))</f>
        <v/>
      </c>
      <c r="D28" s="14" t="str">
        <f>IF(B28="","",VLOOKUP(B28,listepro,3,FALSE))</f>
        <v/>
      </c>
      <c r="E28" s="32" t="str">
        <f t="shared" si="1"/>
        <v/>
      </c>
      <c r="F28" s="15" t="str">
        <f t="shared" si="2"/>
        <v/>
      </c>
    </row>
    <row r="29" spans="2:6">
      <c r="B29" s="12" t="str">
        <f t="shared" si="0"/>
        <v/>
      </c>
      <c r="C29" s="13" t="str">
        <f>IF(B29="","",VLOOKUP(B29,listepro,2,FALSE))</f>
        <v/>
      </c>
      <c r="D29" s="14" t="str">
        <f>IF(B29="","",VLOOKUP(B29,listepro,3,FALSE))</f>
        <v/>
      </c>
      <c r="E29" s="32" t="str">
        <f t="shared" si="1"/>
        <v/>
      </c>
      <c r="F29" s="15" t="str">
        <f t="shared" si="2"/>
        <v/>
      </c>
    </row>
    <row r="30" spans="2:6">
      <c r="B30" s="12" t="str">
        <f t="shared" si="0"/>
        <v/>
      </c>
      <c r="C30" s="13" t="str">
        <f>IF(B30="","",VLOOKUP(B30,listepro,2,FALSE))</f>
        <v/>
      </c>
      <c r="D30" s="14" t="str">
        <f>IF(B30="","",VLOOKUP(B30,listepro,3,FALSE))</f>
        <v/>
      </c>
      <c r="E30" s="32" t="str">
        <f t="shared" si="1"/>
        <v/>
      </c>
      <c r="F30" s="15" t="str">
        <f t="shared" si="2"/>
        <v/>
      </c>
    </row>
    <row r="31" spans="2:6">
      <c r="B31" s="12" t="str">
        <f t="shared" si="0"/>
        <v/>
      </c>
      <c r="C31" s="13" t="str">
        <f>IF(B31="","",VLOOKUP(B31,listepro,2,FALSE))</f>
        <v/>
      </c>
      <c r="D31" s="14" t="str">
        <f>IF(B31="","",VLOOKUP(B31,listepro,3,FALSE))</f>
        <v/>
      </c>
      <c r="E31" s="32" t="str">
        <f t="shared" si="1"/>
        <v/>
      </c>
      <c r="F31" s="15" t="str">
        <f t="shared" si="2"/>
        <v/>
      </c>
    </row>
    <row r="32" spans="2:6">
      <c r="B32" s="12" t="str">
        <f t="shared" si="0"/>
        <v/>
      </c>
      <c r="C32" s="13" t="str">
        <f>IF(B32="","",VLOOKUP(B32,listepro,2,FALSE))</f>
        <v/>
      </c>
      <c r="D32" s="14" t="str">
        <f>IF(B32="","",VLOOKUP(B32,listepro,3,FALSE))</f>
        <v/>
      </c>
      <c r="E32" s="32" t="str">
        <f t="shared" si="1"/>
        <v/>
      </c>
      <c r="F32" s="15" t="str">
        <f t="shared" si="2"/>
        <v/>
      </c>
    </row>
    <row r="33" spans="2:6">
      <c r="B33" s="12" t="str">
        <f t="shared" si="0"/>
        <v/>
      </c>
      <c r="C33" s="13" t="str">
        <f>IF(B33="","",VLOOKUP(B33,listepro,2,FALSE))</f>
        <v/>
      </c>
      <c r="D33" s="14" t="str">
        <f>IF(B33="","",VLOOKUP(B33,listepro,3,FALSE))</f>
        <v/>
      </c>
      <c r="E33" s="32" t="str">
        <f t="shared" si="1"/>
        <v/>
      </c>
      <c r="F33" s="15" t="str">
        <f t="shared" si="2"/>
        <v/>
      </c>
    </row>
    <row r="34" spans="2:6">
      <c r="B34" s="12" t="str">
        <f t="shared" si="0"/>
        <v/>
      </c>
      <c r="C34" s="13" t="str">
        <f>IF(B34="","",VLOOKUP(B34,listepro,2,FALSE))</f>
        <v/>
      </c>
      <c r="D34" s="14" t="str">
        <f>IF(B34="","",VLOOKUP(B34,listepro,3,FALSE))</f>
        <v/>
      </c>
      <c r="E34" s="32" t="str">
        <f t="shared" si="1"/>
        <v/>
      </c>
      <c r="F34" s="15" t="str">
        <f t="shared" si="2"/>
        <v/>
      </c>
    </row>
    <row r="35" spans="2:6">
      <c r="B35" s="12" t="str">
        <f t="shared" si="0"/>
        <v/>
      </c>
      <c r="C35" s="13" t="str">
        <f>IF(B35="","",VLOOKUP(B35,listepro,2,FALSE))</f>
        <v/>
      </c>
      <c r="D35" s="14" t="str">
        <f>IF(B35="","",VLOOKUP(B35,listepro,3,FALSE))</f>
        <v/>
      </c>
      <c r="E35" s="32" t="str">
        <f t="shared" si="1"/>
        <v/>
      </c>
      <c r="F35" s="15" t="str">
        <f t="shared" si="2"/>
        <v/>
      </c>
    </row>
    <row r="36" spans="2:6">
      <c r="B36" s="23" t="str">
        <f t="shared" si="0"/>
        <v/>
      </c>
      <c r="C36" s="24" t="str">
        <f>IF(B36="","",VLOOKUP(B36,listepro,2,FALSE))</f>
        <v/>
      </c>
      <c r="D36" s="25" t="str">
        <f>IF(B36="","",VLOOKUP(B36,listepro,3,FALSE))</f>
        <v/>
      </c>
      <c r="E36" s="33" t="str">
        <f t="shared" si="1"/>
        <v/>
      </c>
      <c r="F36" s="26" t="str">
        <f t="shared" si="2"/>
        <v/>
      </c>
    </row>
    <row r="37" spans="2:6" ht="14.4" thickBot="1">
      <c r="B37" s="16" t="str">
        <f t="shared" si="0"/>
        <v/>
      </c>
      <c r="C37" s="17" t="str">
        <f>IF(B37="","",VLOOKUP(B37,listepro,2,FALSE))</f>
        <v/>
      </c>
      <c r="D37" s="18" t="str">
        <f>IF(B37="","",VLOOKUP(B37,listepro,3,FALSE))</f>
        <v/>
      </c>
      <c r="E37" s="34" t="str">
        <f t="shared" si="1"/>
        <v/>
      </c>
      <c r="F37" s="19" t="str">
        <f t="shared" si="2"/>
        <v/>
      </c>
    </row>
    <row r="38" spans="2:6" ht="14.4" thickBot="1">
      <c r="E38" s="48" t="s">
        <v>312</v>
      </c>
      <c r="F38" s="49">
        <f>SUM(F15:F37)</f>
        <v>0</v>
      </c>
    </row>
    <row r="40" spans="2:6">
      <c r="B40" s="45" t="s">
        <v>310</v>
      </c>
      <c r="C40" t="s">
        <v>309</v>
      </c>
      <c r="D40" t="s">
        <v>311</v>
      </c>
    </row>
    <row r="41" spans="2:6">
      <c r="B41" s="47" t="s">
        <v>308</v>
      </c>
      <c r="C41" s="46"/>
      <c r="D41" s="46"/>
    </row>
  </sheetData>
  <mergeCells count="1">
    <mergeCell ref="B3:H4"/>
  </mergeCell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6" sqref="A6"/>
    </sheetView>
  </sheetViews>
  <sheetFormatPr baseColWidth="10" defaultRowHeight="13.8"/>
  <sheetData>
    <row r="2" spans="1:1">
      <c r="A2" t="s">
        <v>314</v>
      </c>
    </row>
    <row r="3" spans="1:1">
      <c r="A3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Saisie commande</vt:lpstr>
      <vt:lpstr>Bon de commande</vt:lpstr>
      <vt:lpstr>Annexes</vt:lpstr>
      <vt:lpstr>listepro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MERCURE Lyon Centre Chateau Perrache RM</dc:creator>
  <cp:lastModifiedBy>MERCURE Lyon Centre Chateau Perrache RM</cp:lastModifiedBy>
  <dcterms:created xsi:type="dcterms:W3CDTF">2020-04-21T09:33:26Z</dcterms:created>
  <dcterms:modified xsi:type="dcterms:W3CDTF">2020-04-23T14:17:08Z</dcterms:modified>
</cp:coreProperties>
</file>